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Φύλλο1" sheetId="1" r:id="rId1"/>
    <sheet name="ΜΟΝΟ ΕΙΔΙΚΗ" sheetId="2" r:id="rId2"/>
    <sheet name="Φύλλο3" sheetId="3" r:id="rId3"/>
  </sheets>
  <definedNames>
    <definedName name="_xlnm._FilterDatabase" localSheetId="0" hidden="1">Φύλλο1!$A$1:$AU$206</definedName>
  </definedNames>
  <calcPr calcId="125725" iterateDelta="1E-4"/>
</workbook>
</file>

<file path=xl/calcChain.xml><?xml version="1.0" encoding="utf-8"?>
<calcChain xmlns="http://schemas.openxmlformats.org/spreadsheetml/2006/main">
  <c r="AD7" i="2"/>
  <c r="AC7"/>
  <c r="AB7"/>
  <c r="AA7"/>
  <c r="AE7" s="1"/>
  <c r="AA6"/>
  <c r="AE6" s="1"/>
  <c r="AF5"/>
  <c r="AD5"/>
  <c r="AC5"/>
  <c r="AB5"/>
  <c r="AA5"/>
  <c r="AE5" s="1"/>
  <c r="AA4"/>
  <c r="AE4" s="1"/>
  <c r="AF3"/>
  <c r="AD3"/>
  <c r="AC3"/>
  <c r="AB3"/>
  <c r="AA3"/>
  <c r="AE3" s="1"/>
  <c r="AA2"/>
  <c r="AF2" s="1"/>
  <c r="AD4" l="1"/>
  <c r="AD6"/>
  <c r="AF7"/>
  <c r="AE2"/>
  <c r="AD2"/>
  <c r="AC2"/>
  <c r="AC4"/>
  <c r="AC6"/>
  <c r="AB2"/>
  <c r="AB4"/>
  <c r="AF4"/>
  <c r="AB6"/>
  <c r="AF6"/>
  <c r="Z19" i="1"/>
  <c r="AA19" s="1"/>
  <c r="Z178"/>
  <c r="Z160"/>
  <c r="Z116"/>
  <c r="Z87"/>
  <c r="Z121"/>
  <c r="Z166"/>
  <c r="Z71"/>
  <c r="Z36"/>
  <c r="Z57"/>
  <c r="Z22"/>
  <c r="Z198"/>
  <c r="Z163"/>
  <c r="Z40"/>
  <c r="Z186"/>
  <c r="Z46"/>
  <c r="Z6"/>
  <c r="Z80"/>
  <c r="Z103"/>
  <c r="Z113"/>
  <c r="Z152"/>
  <c r="Z58"/>
  <c r="Z187"/>
  <c r="Z179"/>
  <c r="Z72"/>
  <c r="AA72" s="1"/>
  <c r="Z197"/>
  <c r="AB197" s="1"/>
  <c r="Z184"/>
  <c r="Z90"/>
  <c r="Z139"/>
  <c r="Z183"/>
  <c r="Z157"/>
  <c r="Z45"/>
  <c r="Z154"/>
  <c r="Z114"/>
  <c r="Z151"/>
  <c r="Z86"/>
  <c r="Z168"/>
  <c r="Z105"/>
  <c r="AA105" s="1"/>
  <c r="Z74"/>
  <c r="Z153"/>
  <c r="Z23"/>
  <c r="Z199"/>
  <c r="Z140"/>
  <c r="Z39"/>
  <c r="Z98"/>
  <c r="Z169"/>
  <c r="Z173"/>
  <c r="Z165"/>
  <c r="Z203"/>
  <c r="Z112"/>
  <c r="Z54"/>
  <c r="Z37"/>
  <c r="Z20"/>
  <c r="Z66"/>
  <c r="Z122" l="1"/>
  <c r="AB122" s="1"/>
  <c r="Z191"/>
  <c r="AD191" s="1"/>
  <c r="AA197"/>
  <c r="Z117"/>
  <c r="AB117" s="1"/>
  <c r="AA116"/>
  <c r="AE116"/>
  <c r="Z34"/>
  <c r="AB34" s="1"/>
  <c r="Z100"/>
  <c r="AA100" s="1"/>
  <c r="AC197"/>
  <c r="Z131"/>
  <c r="AD131" s="1"/>
  <c r="Z82"/>
  <c r="AB82" s="1"/>
  <c r="Z31"/>
  <c r="AE31" s="1"/>
  <c r="Z104"/>
  <c r="AD104" s="1"/>
  <c r="AC160"/>
  <c r="AD160"/>
  <c r="Z194"/>
  <c r="AA194" s="1"/>
  <c r="AD197"/>
  <c r="AE197"/>
  <c r="Z118"/>
  <c r="AE118" s="1"/>
  <c r="Z120"/>
  <c r="AE120" s="1"/>
  <c r="Z11"/>
  <c r="AD11" s="1"/>
  <c r="Z3"/>
  <c r="AB3" s="1"/>
  <c r="AC19"/>
  <c r="Z146"/>
  <c r="AD146" s="1"/>
  <c r="Z26"/>
  <c r="AB26" s="1"/>
  <c r="Z15"/>
  <c r="AD15" s="1"/>
  <c r="Z9"/>
  <c r="AA9" s="1"/>
  <c r="Z110"/>
  <c r="AD110" s="1"/>
  <c r="Z55"/>
  <c r="AC55" s="1"/>
  <c r="Z159"/>
  <c r="AC159" s="1"/>
  <c r="Z96"/>
  <c r="AA96" s="1"/>
  <c r="AB87"/>
  <c r="AC87"/>
  <c r="AE87"/>
  <c r="AD87"/>
  <c r="Z138"/>
  <c r="AE138" s="1"/>
  <c r="Z93"/>
  <c r="AC93" s="1"/>
  <c r="Z155"/>
  <c r="AA155" s="1"/>
  <c r="AE160"/>
  <c r="AB19"/>
  <c r="AB72"/>
  <c r="Z171"/>
  <c r="AA171" s="1"/>
  <c r="AB160"/>
  <c r="AD19"/>
  <c r="AE19"/>
  <c r="Z69"/>
  <c r="AA69" s="1"/>
  <c r="Z75"/>
  <c r="AC75" s="1"/>
  <c r="Z141"/>
  <c r="AB141" s="1"/>
  <c r="Z70"/>
  <c r="AD70" s="1"/>
  <c r="Z73"/>
  <c r="AD73" s="1"/>
  <c r="AB105"/>
  <c r="AA160"/>
  <c r="AE166"/>
  <c r="AD166"/>
  <c r="AA166"/>
  <c r="AC166"/>
  <c r="AB166"/>
  <c r="Z52"/>
  <c r="AB52" s="1"/>
  <c r="Z94"/>
  <c r="AC94" s="1"/>
  <c r="AC105"/>
  <c r="Z92"/>
  <c r="AA92" s="1"/>
  <c r="Z206"/>
  <c r="AD206" s="1"/>
  <c r="Z8"/>
  <c r="AA8" s="1"/>
  <c r="Z33"/>
  <c r="AA33" s="1"/>
  <c r="Z193"/>
  <c r="AC193" s="1"/>
  <c r="AD105"/>
  <c r="AD72"/>
  <c r="Z67"/>
  <c r="AB67" s="1"/>
  <c r="Z16"/>
  <c r="AE16" s="1"/>
  <c r="AA87"/>
  <c r="Z88"/>
  <c r="AC88" s="1"/>
  <c r="Z130"/>
  <c r="AA130" s="1"/>
  <c r="Z101"/>
  <c r="AC101" s="1"/>
  <c r="AC72"/>
  <c r="Z129"/>
  <c r="AA129" s="1"/>
  <c r="Z99"/>
  <c r="AB99" s="1"/>
  <c r="Z53"/>
  <c r="AA53" s="1"/>
  <c r="Z123"/>
  <c r="AC123" s="1"/>
  <c r="Z144"/>
  <c r="AB144" s="1"/>
  <c r="Z65"/>
  <c r="AA65" s="1"/>
  <c r="AE105"/>
  <c r="AE72"/>
  <c r="Z205"/>
  <c r="AE205" s="1"/>
  <c r="Z83"/>
  <c r="AE83" s="1"/>
  <c r="Z62"/>
  <c r="AC62" s="1"/>
  <c r="Z38"/>
  <c r="AC38" s="1"/>
  <c r="AE113"/>
  <c r="AA113"/>
  <c r="Z133"/>
  <c r="AD133" s="1"/>
  <c r="Z18"/>
  <c r="AE18" s="1"/>
  <c r="Z170"/>
  <c r="AA170" s="1"/>
  <c r="Z5"/>
  <c r="AB5" s="1"/>
  <c r="Z150"/>
  <c r="AC150" s="1"/>
  <c r="AE58"/>
  <c r="AD58"/>
  <c r="AC58"/>
  <c r="AB58"/>
  <c r="AA58"/>
  <c r="AB152"/>
  <c r="AC152"/>
  <c r="Z25"/>
  <c r="AD25" s="1"/>
  <c r="Z84"/>
  <c r="AA84" s="1"/>
  <c r="Z119"/>
  <c r="AB119" s="1"/>
  <c r="AA199"/>
  <c r="AC199"/>
  <c r="Z137"/>
  <c r="AA137" s="1"/>
  <c r="Z176"/>
  <c r="AA176" s="1"/>
  <c r="Z17"/>
  <c r="AE17" s="1"/>
  <c r="Z64"/>
  <c r="AD64" s="1"/>
  <c r="Z188"/>
  <c r="AB188" s="1"/>
  <c r="Z49"/>
  <c r="AE49" s="1"/>
  <c r="Z47"/>
  <c r="AD47" s="1"/>
  <c r="Z192"/>
  <c r="AB192" s="1"/>
  <c r="Z77"/>
  <c r="AC77" s="1"/>
  <c r="Z145"/>
  <c r="AB145" s="1"/>
  <c r="Z126"/>
  <c r="AE126" s="1"/>
  <c r="Z81"/>
  <c r="AA81" s="1"/>
  <c r="Z79"/>
  <c r="AE79" s="1"/>
  <c r="Z13"/>
  <c r="AB13" s="1"/>
  <c r="Z91"/>
  <c r="AD91" s="1"/>
  <c r="Z115"/>
  <c r="AE115" s="1"/>
  <c r="Z172"/>
  <c r="AA172" s="1"/>
  <c r="Z111"/>
  <c r="AC111" s="1"/>
  <c r="Z108"/>
  <c r="AD108" s="1"/>
  <c r="Z134"/>
  <c r="AB134" s="1"/>
  <c r="Z89"/>
  <c r="AE89" s="1"/>
  <c r="Z125"/>
  <c r="AE125" s="1"/>
  <c r="Z174"/>
  <c r="AC174" s="1"/>
  <c r="Z200"/>
  <c r="AE200" s="1"/>
  <c r="Z177"/>
  <c r="AA177" s="1"/>
  <c r="Z60"/>
  <c r="AE60" s="1"/>
  <c r="Z185"/>
  <c r="AA185" s="1"/>
  <c r="Z7"/>
  <c r="AB7" s="1"/>
  <c r="Z182"/>
  <c r="AE182" s="1"/>
  <c r="Z76"/>
  <c r="AE76" s="1"/>
  <c r="AB116"/>
  <c r="Z156"/>
  <c r="AA156" s="1"/>
  <c r="AB199"/>
  <c r="AD152"/>
  <c r="AE152"/>
  <c r="AB113"/>
  <c r="Z43"/>
  <c r="AE43" s="1"/>
  <c r="Z181"/>
  <c r="AE181" s="1"/>
  <c r="Z161"/>
  <c r="AE161" s="1"/>
  <c r="Z59"/>
  <c r="AA59" s="1"/>
  <c r="Z44"/>
  <c r="AE44" s="1"/>
  <c r="Z24"/>
  <c r="AB24" s="1"/>
  <c r="Z167"/>
  <c r="AD167" s="1"/>
  <c r="Z136"/>
  <c r="AB136" s="1"/>
  <c r="Z21"/>
  <c r="AB21" s="1"/>
  <c r="Z128"/>
  <c r="AE128" s="1"/>
  <c r="Z50"/>
  <c r="AA50" s="1"/>
  <c r="Z2"/>
  <c r="AA2" s="1"/>
  <c r="Z202"/>
  <c r="AB202" s="1"/>
  <c r="Z143"/>
  <c r="AC143" s="1"/>
  <c r="Z106"/>
  <c r="AA106" s="1"/>
  <c r="AC116"/>
  <c r="Z142"/>
  <c r="AA142" s="1"/>
  <c r="AD199"/>
  <c r="AE199"/>
  <c r="AA152"/>
  <c r="AC113"/>
  <c r="Z149"/>
  <c r="AE149" s="1"/>
  <c r="Z85"/>
  <c r="AD85" s="1"/>
  <c r="Z61"/>
  <c r="AB61" s="1"/>
  <c r="Z29"/>
  <c r="AC29" s="1"/>
  <c r="AD116"/>
  <c r="Z189"/>
  <c r="AA189" s="1"/>
  <c r="AD113"/>
  <c r="AE112"/>
  <c r="AA112"/>
  <c r="AB112"/>
  <c r="AD112"/>
  <c r="AC112"/>
  <c r="AE54"/>
  <c r="AA54"/>
  <c r="AB54"/>
  <c r="AC54"/>
  <c r="AD54"/>
  <c r="AC179"/>
  <c r="AA179"/>
  <c r="AB179"/>
  <c r="AD179"/>
  <c r="AE179"/>
  <c r="AC46"/>
  <c r="AE46"/>
  <c r="AA46"/>
  <c r="AB46"/>
  <c r="AD46"/>
  <c r="AD186"/>
  <c r="AE186"/>
  <c r="AA186"/>
  <c r="AC186"/>
  <c r="AB186"/>
  <c r="AC145"/>
  <c r="AE37"/>
  <c r="AA37"/>
  <c r="AB37"/>
  <c r="AC37"/>
  <c r="AD37"/>
  <c r="AC173"/>
  <c r="AA173"/>
  <c r="AB173"/>
  <c r="AD173"/>
  <c r="AE173"/>
  <c r="AE140"/>
  <c r="AA140"/>
  <c r="AD140"/>
  <c r="AB140"/>
  <c r="AC140"/>
  <c r="AE114"/>
  <c r="AA114"/>
  <c r="AC114"/>
  <c r="AB114"/>
  <c r="AD114"/>
  <c r="AE183"/>
  <c r="AA183"/>
  <c r="AB183"/>
  <c r="AC183"/>
  <c r="AD183"/>
  <c r="AE90"/>
  <c r="AA90"/>
  <c r="AB90"/>
  <c r="AC90"/>
  <c r="AD90"/>
  <c r="AE20"/>
  <c r="AA20"/>
  <c r="AB20"/>
  <c r="AC20"/>
  <c r="AD20"/>
  <c r="AE187"/>
  <c r="AA187"/>
  <c r="AB187"/>
  <c r="AC187"/>
  <c r="AD187"/>
  <c r="AE57"/>
  <c r="AA57"/>
  <c r="AB57"/>
  <c r="AC57"/>
  <c r="AD57"/>
  <c r="AE74"/>
  <c r="AA74"/>
  <c r="AB74"/>
  <c r="AD74"/>
  <c r="AC74"/>
  <c r="AC165"/>
  <c r="AA165"/>
  <c r="AB165"/>
  <c r="AD165"/>
  <c r="AE165"/>
  <c r="AC163"/>
  <c r="AE163"/>
  <c r="AA163"/>
  <c r="AB163"/>
  <c r="AD163"/>
  <c r="AC169"/>
  <c r="AE169"/>
  <c r="AA169"/>
  <c r="AB169"/>
  <c r="AD169"/>
  <c r="AE154"/>
  <c r="AA154"/>
  <c r="AB154"/>
  <c r="AC154"/>
  <c r="AD154"/>
  <c r="AE157"/>
  <c r="AA157"/>
  <c r="AB157"/>
  <c r="AC157"/>
  <c r="AD157"/>
  <c r="AE139"/>
  <c r="AA139"/>
  <c r="AB139"/>
  <c r="AC139"/>
  <c r="AD139"/>
  <c r="AE121"/>
  <c r="AA121"/>
  <c r="AB121"/>
  <c r="AC121"/>
  <c r="AD121"/>
  <c r="Z135"/>
  <c r="Z97"/>
  <c r="Z30"/>
  <c r="Z42"/>
  <c r="Z35"/>
  <c r="Z190"/>
  <c r="Z204"/>
  <c r="Z28"/>
  <c r="Z68"/>
  <c r="Z95"/>
  <c r="Z195"/>
  <c r="Z127"/>
  <c r="Z14"/>
  <c r="Z63"/>
  <c r="Z48"/>
  <c r="Z196"/>
  <c r="Z32"/>
  <c r="Z148"/>
  <c r="Z41"/>
  <c r="AC198"/>
  <c r="AA198"/>
  <c r="AB198"/>
  <c r="AD198"/>
  <c r="AE198"/>
  <c r="AC98"/>
  <c r="AE98"/>
  <c r="AA98"/>
  <c r="AB98"/>
  <c r="AD98"/>
  <c r="AC86"/>
  <c r="AE86"/>
  <c r="AA86"/>
  <c r="AB86"/>
  <c r="AD86"/>
  <c r="AC168"/>
  <c r="AA168"/>
  <c r="AB168"/>
  <c r="AD168"/>
  <c r="AE168"/>
  <c r="AD39"/>
  <c r="AE39"/>
  <c r="AA39"/>
  <c r="AC39"/>
  <c r="AB39"/>
  <c r="AC178"/>
  <c r="AA178"/>
  <c r="AB178"/>
  <c r="AE178"/>
  <c r="AD178"/>
  <c r="AE151"/>
  <c r="AA151"/>
  <c r="AC151"/>
  <c r="AB151"/>
  <c r="AD151"/>
  <c r="AE45"/>
  <c r="AA45"/>
  <c r="AC45"/>
  <c r="AB45"/>
  <c r="AD45"/>
  <c r="AE184"/>
  <c r="AA184"/>
  <c r="AB184"/>
  <c r="AC184"/>
  <c r="AD184"/>
  <c r="AE23"/>
  <c r="AA23"/>
  <c r="AB23"/>
  <c r="AD23"/>
  <c r="AC23"/>
  <c r="AE153"/>
  <c r="AA153"/>
  <c r="AB153"/>
  <c r="AD153"/>
  <c r="AC153"/>
  <c r="AC22"/>
  <c r="AA22"/>
  <c r="AB22"/>
  <c r="AD22"/>
  <c r="AE22"/>
  <c r="AC71"/>
  <c r="AA71"/>
  <c r="AB71"/>
  <c r="AD71"/>
  <c r="AE71"/>
  <c r="AE66"/>
  <c r="AA66"/>
  <c r="AB66"/>
  <c r="AC66"/>
  <c r="AD66"/>
  <c r="AE80"/>
  <c r="AA80"/>
  <c r="AB80"/>
  <c r="AD80"/>
  <c r="AC80"/>
  <c r="AE6"/>
  <c r="AA6"/>
  <c r="AB6"/>
  <c r="AC6"/>
  <c r="AD6"/>
  <c r="AE36"/>
  <c r="AA36"/>
  <c r="AB36"/>
  <c r="AC36"/>
  <c r="AD36"/>
  <c r="AC171"/>
  <c r="AE103"/>
  <c r="AA103"/>
  <c r="AB103"/>
  <c r="AD103"/>
  <c r="AC103"/>
  <c r="AE203"/>
  <c r="AA203"/>
  <c r="AB203"/>
  <c r="AD203"/>
  <c r="AC203"/>
  <c r="AE40"/>
  <c r="AA40"/>
  <c r="AB40"/>
  <c r="AD40"/>
  <c r="AC40"/>
  <c r="Z78"/>
  <c r="Z132"/>
  <c r="Z56"/>
  <c r="Z4"/>
  <c r="Z10"/>
  <c r="Z12"/>
  <c r="Z180"/>
  <c r="Z201"/>
  <c r="Z107"/>
  <c r="Z147"/>
  <c r="Z164"/>
  <c r="Z175"/>
  <c r="Z124"/>
  <c r="Z162"/>
  <c r="Z109"/>
  <c r="Z27"/>
  <c r="Z158"/>
  <c r="Z51"/>
  <c r="Z102"/>
  <c r="AB171" l="1"/>
  <c r="AE155"/>
  <c r="AB159"/>
  <c r="AB69"/>
  <c r="AC82"/>
  <c r="AC73"/>
  <c r="AE3"/>
  <c r="AC155"/>
  <c r="AA15"/>
  <c r="AD3"/>
  <c r="AB155"/>
  <c r="AE159"/>
  <c r="AC34"/>
  <c r="AE69"/>
  <c r="AC15"/>
  <c r="AA131"/>
  <c r="AC3"/>
  <c r="AA123"/>
  <c r="AA73"/>
  <c r="AD159"/>
  <c r="AA34"/>
  <c r="AC69"/>
  <c r="AD171"/>
  <c r="AE171"/>
  <c r="AA3"/>
  <c r="AD155"/>
  <c r="AE73"/>
  <c r="AB73"/>
  <c r="AA159"/>
  <c r="AD34"/>
  <c r="AE34"/>
  <c r="AD69"/>
  <c r="AE15"/>
  <c r="AB15"/>
  <c r="AD123"/>
  <c r="AD150"/>
  <c r="AA150"/>
  <c r="AC61"/>
  <c r="AD92"/>
  <c r="AE133"/>
  <c r="AA133"/>
  <c r="AE191"/>
  <c r="AD62"/>
  <c r="AD182"/>
  <c r="AC5"/>
  <c r="AA16"/>
  <c r="AD193"/>
  <c r="AD61"/>
  <c r="AB189"/>
  <c r="AB11"/>
  <c r="AC92"/>
  <c r="AB16"/>
  <c r="AC11"/>
  <c r="AA161"/>
  <c r="AA191"/>
  <c r="AE174"/>
  <c r="AB130"/>
  <c r="AA181"/>
  <c r="AE99"/>
  <c r="AE91"/>
  <c r="AC99"/>
  <c r="AD130"/>
  <c r="AA122"/>
  <c r="AA38"/>
  <c r="AD99"/>
  <c r="AE130"/>
  <c r="AD76"/>
  <c r="AA119"/>
  <c r="AB62"/>
  <c r="AA60"/>
  <c r="AC119"/>
  <c r="AB150"/>
  <c r="AB133"/>
  <c r="AC133"/>
  <c r="AE123"/>
  <c r="AB123"/>
  <c r="AA99"/>
  <c r="AC192"/>
  <c r="AD93"/>
  <c r="AC130"/>
  <c r="AB92"/>
  <c r="AD122"/>
  <c r="AC191"/>
  <c r="AB131"/>
  <c r="AE131"/>
  <c r="AE108"/>
  <c r="AC129"/>
  <c r="AE122"/>
  <c r="AE104"/>
  <c r="AE150"/>
  <c r="AE11"/>
  <c r="AA193"/>
  <c r="AC70"/>
  <c r="AA17"/>
  <c r="AB191"/>
  <c r="AC122"/>
  <c r="AA62"/>
  <c r="AE61"/>
  <c r="AD60"/>
  <c r="AB76"/>
  <c r="AA126"/>
  <c r="AE62"/>
  <c r="AA61"/>
  <c r="AB60"/>
  <c r="AC76"/>
  <c r="AC84"/>
  <c r="AA76"/>
  <c r="AD100"/>
  <c r="AA174"/>
  <c r="AB91"/>
  <c r="AD17"/>
  <c r="AA128"/>
  <c r="AB47"/>
  <c r="AB108"/>
  <c r="AB84"/>
  <c r="AE117"/>
  <c r="AC91"/>
  <c r="AA83"/>
  <c r="AE5"/>
  <c r="AA88"/>
  <c r="AC31"/>
  <c r="AE47"/>
  <c r="AB143"/>
  <c r="AE29"/>
  <c r="AD126"/>
  <c r="AC47"/>
  <c r="AC108"/>
  <c r="AE84"/>
  <c r="AD117"/>
  <c r="AB50"/>
  <c r="AB129"/>
  <c r="AB83"/>
  <c r="AA5"/>
  <c r="AA24"/>
  <c r="AD88"/>
  <c r="AA118"/>
  <c r="AA143"/>
  <c r="AD24"/>
  <c r="AB118"/>
  <c r="AD31"/>
  <c r="AB128"/>
  <c r="AC128"/>
  <c r="AB206"/>
  <c r="AA117"/>
  <c r="AD128"/>
  <c r="AE206"/>
  <c r="AC117"/>
  <c r="AA75"/>
  <c r="AE167"/>
  <c r="AD143"/>
  <c r="AC24"/>
  <c r="AB9"/>
  <c r="AE96"/>
  <c r="AC50"/>
  <c r="AC52"/>
  <c r="AE143"/>
  <c r="AE24"/>
  <c r="AA110"/>
  <c r="AB81"/>
  <c r="AD185"/>
  <c r="AB64"/>
  <c r="AC104"/>
  <c r="AA104"/>
  <c r="AA200"/>
  <c r="AC134"/>
  <c r="AD81"/>
  <c r="AB104"/>
  <c r="AE192"/>
  <c r="AA115"/>
  <c r="AB100"/>
  <c r="AC206"/>
  <c r="AD142"/>
  <c r="AD75"/>
  <c r="AA52"/>
  <c r="AA101"/>
  <c r="AD118"/>
  <c r="AB31"/>
  <c r="AC118"/>
  <c r="AD96"/>
  <c r="AC100"/>
  <c r="AE100"/>
  <c r="AA206"/>
  <c r="AE75"/>
  <c r="AB75"/>
  <c r="AD52"/>
  <c r="AB85"/>
  <c r="AA43"/>
  <c r="AA44"/>
  <c r="AD9"/>
  <c r="AA31"/>
  <c r="AC96"/>
  <c r="AB96"/>
  <c r="AE52"/>
  <c r="AE9"/>
  <c r="AC9"/>
  <c r="AC131"/>
  <c r="AA146"/>
  <c r="AC144"/>
  <c r="AD194"/>
  <c r="AD120"/>
  <c r="AB137"/>
  <c r="AC141"/>
  <c r="AA11"/>
  <c r="AE142"/>
  <c r="AA182"/>
  <c r="AA82"/>
  <c r="AC85"/>
  <c r="AD43"/>
  <c r="AC26"/>
  <c r="AD44"/>
  <c r="AB55"/>
  <c r="AC182"/>
  <c r="AC189"/>
  <c r="AD21"/>
  <c r="AC13"/>
  <c r="AD82"/>
  <c r="AC202"/>
  <c r="AC60"/>
  <c r="AC142"/>
  <c r="AD189"/>
  <c r="AE21"/>
  <c r="AE82"/>
  <c r="AA202"/>
  <c r="AE85"/>
  <c r="AD200"/>
  <c r="AA192"/>
  <c r="AE134"/>
  <c r="AB146"/>
  <c r="AB110"/>
  <c r="AD115"/>
  <c r="AB115"/>
  <c r="AC81"/>
  <c r="AB194"/>
  <c r="AC64"/>
  <c r="AE64"/>
  <c r="AE119"/>
  <c r="AB120"/>
  <c r="AB38"/>
  <c r="AB200"/>
  <c r="AD192"/>
  <c r="AA134"/>
  <c r="AE146"/>
  <c r="AC146"/>
  <c r="AE110"/>
  <c r="AC110"/>
  <c r="AC115"/>
  <c r="AE81"/>
  <c r="AB138"/>
  <c r="AD8"/>
  <c r="AA18"/>
  <c r="AC194"/>
  <c r="AE194"/>
  <c r="AA64"/>
  <c r="AD119"/>
  <c r="AC120"/>
  <c r="AC200"/>
  <c r="AD134"/>
  <c r="AE94"/>
  <c r="AD59"/>
  <c r="AA149"/>
  <c r="AE141"/>
  <c r="AA120"/>
  <c r="AD55"/>
  <c r="AE55"/>
  <c r="AC67"/>
  <c r="AB172"/>
  <c r="AA89"/>
  <c r="AE70"/>
  <c r="AA26"/>
  <c r="AD53"/>
  <c r="AE177"/>
  <c r="AA55"/>
  <c r="AD172"/>
  <c r="AC188"/>
  <c r="AD26"/>
  <c r="AC137"/>
  <c r="AE77"/>
  <c r="AA93"/>
  <c r="AA79"/>
  <c r="AB70"/>
  <c r="AE26"/>
  <c r="AD137"/>
  <c r="AE188"/>
  <c r="AD89"/>
  <c r="AB89"/>
  <c r="AA138"/>
  <c r="AC138"/>
  <c r="AA94"/>
  <c r="AE8"/>
  <c r="AB8"/>
  <c r="AD101"/>
  <c r="AA141"/>
  <c r="AE137"/>
  <c r="AA77"/>
  <c r="AD77"/>
  <c r="AE93"/>
  <c r="AB93"/>
  <c r="AA49"/>
  <c r="AC79"/>
  <c r="AE172"/>
  <c r="AA205"/>
  <c r="AE50"/>
  <c r="AB167"/>
  <c r="AD33"/>
  <c r="AA188"/>
  <c r="AA125"/>
  <c r="AC89"/>
  <c r="AD138"/>
  <c r="AB94"/>
  <c r="AD94"/>
  <c r="AD144"/>
  <c r="AC8"/>
  <c r="AD106"/>
  <c r="AA70"/>
  <c r="AE101"/>
  <c r="AB101"/>
  <c r="AD170"/>
  <c r="AB18"/>
  <c r="AB161"/>
  <c r="AC185"/>
  <c r="AE185"/>
  <c r="AD141"/>
  <c r="AA25"/>
  <c r="AC177"/>
  <c r="AD38"/>
  <c r="AB77"/>
  <c r="AD79"/>
  <c r="AB79"/>
  <c r="AC172"/>
  <c r="AD50"/>
  <c r="AA167"/>
  <c r="AC167"/>
  <c r="AA144"/>
  <c r="AD18"/>
  <c r="AD161"/>
  <c r="AB185"/>
  <c r="AD177"/>
  <c r="AB177"/>
  <c r="AE38"/>
  <c r="AB156"/>
  <c r="AD176"/>
  <c r="AD136"/>
  <c r="AD65"/>
  <c r="AA111"/>
  <c r="AD188"/>
  <c r="AE144"/>
  <c r="AC18"/>
  <c r="AC161"/>
  <c r="AD156"/>
  <c r="AC156"/>
  <c r="AB176"/>
  <c r="AD67"/>
  <c r="AE67"/>
  <c r="AE65"/>
  <c r="AB65"/>
  <c r="AD49"/>
  <c r="AB49"/>
  <c r="AB205"/>
  <c r="AA145"/>
  <c r="AE13"/>
  <c r="AD149"/>
  <c r="AE156"/>
  <c r="AC16"/>
  <c r="AC176"/>
  <c r="AE176"/>
  <c r="AC2"/>
  <c r="AA67"/>
  <c r="AA47"/>
  <c r="AA108"/>
  <c r="AE193"/>
  <c r="AB193"/>
  <c r="AC65"/>
  <c r="AD174"/>
  <c r="AB174"/>
  <c r="AC49"/>
  <c r="AD84"/>
  <c r="AC205"/>
  <c r="AB142"/>
  <c r="AB182"/>
  <c r="AE189"/>
  <c r="AA21"/>
  <c r="AC21"/>
  <c r="AD129"/>
  <c r="AE129"/>
  <c r="AA91"/>
  <c r="AD145"/>
  <c r="AE111"/>
  <c r="AB111"/>
  <c r="AC33"/>
  <c r="AA13"/>
  <c r="AC125"/>
  <c r="AD202"/>
  <c r="AC59"/>
  <c r="AE59"/>
  <c r="AA85"/>
  <c r="AB43"/>
  <c r="AC83"/>
  <c r="AD5"/>
  <c r="AB17"/>
  <c r="AC170"/>
  <c r="AE170"/>
  <c r="AE7"/>
  <c r="AB44"/>
  <c r="AB149"/>
  <c r="AE88"/>
  <c r="AB88"/>
  <c r="AC53"/>
  <c r="AE92"/>
  <c r="AB126"/>
  <c r="AB25"/>
  <c r="AD111"/>
  <c r="AE33"/>
  <c r="AB33"/>
  <c r="AD125"/>
  <c r="AB125"/>
  <c r="AB59"/>
  <c r="AB170"/>
  <c r="AE53"/>
  <c r="AB53"/>
  <c r="AE25"/>
  <c r="AC25"/>
  <c r="AD16"/>
  <c r="AB2"/>
  <c r="AD205"/>
  <c r="AE145"/>
  <c r="AD13"/>
  <c r="AE202"/>
  <c r="AC43"/>
  <c r="AD83"/>
  <c r="AC17"/>
  <c r="AC7"/>
  <c r="AC44"/>
  <c r="AC149"/>
  <c r="AC126"/>
  <c r="AD2"/>
  <c r="AE136"/>
  <c r="AE106"/>
  <c r="AB106"/>
  <c r="AA29"/>
  <c r="AA7"/>
  <c r="AD181"/>
  <c r="AE2"/>
  <c r="AA136"/>
  <c r="AC136"/>
  <c r="AC106"/>
  <c r="AD29"/>
  <c r="AB29"/>
  <c r="AD7"/>
  <c r="AB181"/>
  <c r="AC181"/>
  <c r="AE51"/>
  <c r="AA51"/>
  <c r="AD51"/>
  <c r="AB51"/>
  <c r="AC51"/>
  <c r="AE10"/>
  <c r="AA10"/>
  <c r="AD10"/>
  <c r="AC10"/>
  <c r="AB10"/>
  <c r="AB48"/>
  <c r="AC48"/>
  <c r="AE48"/>
  <c r="AA48"/>
  <c r="AD48"/>
  <c r="AC204"/>
  <c r="AD204"/>
  <c r="AE204"/>
  <c r="AA204"/>
  <c r="AB204"/>
  <c r="AB27"/>
  <c r="AC27"/>
  <c r="AE27"/>
  <c r="AA27"/>
  <c r="AD27"/>
  <c r="AB162"/>
  <c r="AC162"/>
  <c r="AE162"/>
  <c r="AA162"/>
  <c r="AD162"/>
  <c r="AE12"/>
  <c r="AA12"/>
  <c r="AD12"/>
  <c r="AC12"/>
  <c r="AB12"/>
  <c r="AE148"/>
  <c r="AA148"/>
  <c r="AD148"/>
  <c r="AB148"/>
  <c r="AC148"/>
  <c r="AC28"/>
  <c r="AD28"/>
  <c r="AE28"/>
  <c r="AA28"/>
  <c r="AB28"/>
  <c r="AE158"/>
  <c r="AA158"/>
  <c r="AD158"/>
  <c r="AB158"/>
  <c r="AC158"/>
  <c r="AB175"/>
  <c r="AC175"/>
  <c r="AE175"/>
  <c r="AA175"/>
  <c r="AD175"/>
  <c r="AC107"/>
  <c r="AB107"/>
  <c r="AD107"/>
  <c r="AE107"/>
  <c r="AA107"/>
  <c r="AB56"/>
  <c r="AC56"/>
  <c r="AE56"/>
  <c r="AA56"/>
  <c r="AD56"/>
  <c r="AE32"/>
  <c r="AA32"/>
  <c r="AD32"/>
  <c r="AB32"/>
  <c r="AC32"/>
  <c r="AC68"/>
  <c r="AD68"/>
  <c r="AE68"/>
  <c r="AA68"/>
  <c r="AB68"/>
  <c r="AD135"/>
  <c r="AB135"/>
  <c r="AC135"/>
  <c r="AA135"/>
  <c r="AE135"/>
  <c r="AE102"/>
  <c r="AA102"/>
  <c r="AC102"/>
  <c r="AB102"/>
  <c r="AD102"/>
  <c r="AB124"/>
  <c r="AC124"/>
  <c r="AE124"/>
  <c r="AA124"/>
  <c r="AD124"/>
  <c r="AB4"/>
  <c r="AC4"/>
  <c r="AE4"/>
  <c r="AA4"/>
  <c r="AD4"/>
  <c r="AB63"/>
  <c r="AC63"/>
  <c r="AE63"/>
  <c r="AA63"/>
  <c r="AD63"/>
  <c r="AB195"/>
  <c r="AC195"/>
  <c r="AE195"/>
  <c r="AA195"/>
  <c r="AD195"/>
  <c r="AE35"/>
  <c r="AA35"/>
  <c r="AD35"/>
  <c r="AB35"/>
  <c r="AC35"/>
  <c r="AB164"/>
  <c r="AC164"/>
  <c r="AE164"/>
  <c r="AA164"/>
  <c r="AD164"/>
  <c r="AC201"/>
  <c r="AB201"/>
  <c r="AD201"/>
  <c r="AE201"/>
  <c r="AA201"/>
  <c r="AB132"/>
  <c r="AC132"/>
  <c r="AE132"/>
  <c r="AA132"/>
  <c r="AD132"/>
  <c r="AB196"/>
  <c r="AC196"/>
  <c r="AE196"/>
  <c r="AA196"/>
  <c r="AD196"/>
  <c r="AB127"/>
  <c r="AC127"/>
  <c r="AE127"/>
  <c r="AA127"/>
  <c r="AD127"/>
  <c r="AC190"/>
  <c r="AE190"/>
  <c r="AA190"/>
  <c r="AD190"/>
  <c r="AB190"/>
  <c r="AB97"/>
  <c r="AC97"/>
  <c r="AE97"/>
  <c r="AA97"/>
  <c r="AD97"/>
  <c r="AB109"/>
  <c r="AC109"/>
  <c r="AE109"/>
  <c r="AA109"/>
  <c r="AD109"/>
  <c r="AC147"/>
  <c r="AB147"/>
  <c r="AD147"/>
  <c r="AE147"/>
  <c r="AA147"/>
  <c r="AE180"/>
  <c r="AA180"/>
  <c r="AD180"/>
  <c r="AC180"/>
  <c r="AB180"/>
  <c r="AE78"/>
  <c r="AA78"/>
  <c r="AD78"/>
  <c r="AC78"/>
  <c r="AB78"/>
  <c r="AE41"/>
  <c r="AA41"/>
  <c r="AD41"/>
  <c r="AB41"/>
  <c r="AC41"/>
  <c r="AB14"/>
  <c r="AC14"/>
  <c r="AE14"/>
  <c r="AA14"/>
  <c r="AD14"/>
  <c r="AC95"/>
  <c r="AD95"/>
  <c r="AA95"/>
  <c r="AB95"/>
  <c r="AE95"/>
  <c r="AE42"/>
  <c r="AA42"/>
  <c r="AD42"/>
  <c r="AB42"/>
  <c r="AC42"/>
  <c r="AB30"/>
  <c r="AC30"/>
  <c r="AE30"/>
  <c r="AA30"/>
  <c r="AD30"/>
</calcChain>
</file>

<file path=xl/sharedStrings.xml><?xml version="1.0" encoding="utf-8"?>
<sst xmlns="http://schemas.openxmlformats.org/spreadsheetml/2006/main" count="1639" uniqueCount="492">
  <si>
    <t>ΤΣ</t>
  </si>
  <si>
    <t>Α/Α</t>
  </si>
  <si>
    <t>Φ</t>
  </si>
  <si>
    <t>ΟΝΟΜΑ</t>
  </si>
  <si>
    <t>ΠΑΤΡΩΝΥΜΟ</t>
  </si>
  <si>
    <t>ΣΧΟΛΕΙΟ ΟΡΓΑΝΙΚΗΣ</t>
  </si>
  <si>
    <t>ΑΜ</t>
  </si>
  <si>
    <t>ΚΛΑΔΟΣ</t>
  </si>
  <si>
    <t>ΕΤΗ ΥΠΗΡΕΣΙΑΣ</t>
  </si>
  <si>
    <t>ΜΗΝΕΣ ΥΠΗΡΕΣΙΑΣ</t>
  </si>
  <si>
    <t>ΗΜΕΡΕΣ ΥΠΗΡΕΣΙΑΣ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</si>
  <si>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</si>
  <si>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</si>
  <si>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</si>
  <si>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</si>
  <si>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</si>
  <si>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</si>
  <si>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ΕΞΩΣΩΜΑΤΙΚΗ</t>
  </si>
  <si>
    <t>ΜΕΤΑΠΤΥΧΙΑΚΟ</t>
  </si>
  <si>
    <t>ΜΕΤΑΠΤΥΧ. ΣΤΟ ΔΗΜΟ</t>
  </si>
  <si>
    <t>ΑΝΑΠΗΡΙΑ ΙΔΙΟΥ</t>
  </si>
  <si>
    <t>ΑΝΑΠΗΡΙΑ ΓΟΝΕΩΝ</t>
  </si>
  <si>
    <t>ΔΗΜΟΣ ΓΟΝΕΩΝ</t>
  </si>
  <si>
    <t>ΑΝΑΠΗΡΙΑ ΑΔΕΛΦΩΝ</t>
  </si>
  <si>
    <t>ΔΗΜΟΣ ΑΔΕΛΦΩΝ</t>
  </si>
  <si>
    <t>ΣΥΝΟΛΟ ΜΟΡΙΩΝ ΑΝΕΞΑΡΤΗΤΩΣ ΔΗΜΟΥ</t>
  </si>
  <si>
    <r>
      <t xml:space="preserve">ΣΥΝΟΛΟ ΜΟΡΙΩΝ ΣΤΟ ΔΗΜΟ </t>
    </r>
    <r>
      <rPr>
        <b/>
        <sz val="10"/>
        <rFont val="Calibri"/>
        <family val="2"/>
        <charset val="161"/>
      </rPr>
      <t>ΠΑΤΡΕΩΝ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</si>
  <si>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ΑΙΓΙΑΛΕΙΑΣ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</si>
  <si>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ΔΥΤΙΚΗΣ ΑΧΑΪΑΣ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</si>
  <si>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ΕΡΥΜΑΝΘΟΥ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</si>
  <si>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ΚΑΛΑΒΡΥΤΩΝ</t>
    </r>
  </si>
  <si>
    <t>ΕΙΔΙΚΗ ΚΑΤΗΓΟΡΙΑ</t>
  </si>
  <si>
    <t>ΕΧΕΙ ΥΠΟΒΑΛΛΕΙ ΑΙΤΗΣΗ ΟΡΙΣΤΙΚΗΣ ΤΟΠΟΘΕΤΗΣΗΣ</t>
  </si>
  <si>
    <t>ΜΟΝΟ ΓΕΝΙΚΗ ΑΓΩΓΗ</t>
  </si>
  <si>
    <t>ΜΟΝΟ ΓΙΑ ΕΙΔΙΚΗ ΑΓΩΓΗ</t>
  </si>
  <si>
    <t>ΕΙΔΙΚΗ ΚΑΙ ΓΕΝΙΚΗ ΑΓΩΓΗ</t>
  </si>
  <si>
    <t>ΠΑΡΑΤΗΡΗΣΕΙΣ ΕΚΠΑΙΔΕΥΤΙΚΟΥ</t>
  </si>
  <si>
    <t>ΠΑΡΑΤΗΡΗΣΕΙΣ ΥΠΗΡΕΣΙΑΣ</t>
  </si>
  <si>
    <t>ΚΑΤΕΡΙΝΑ</t>
  </si>
  <si>
    <t>ΑΝΤΩΝΙΟΣ</t>
  </si>
  <si>
    <t>ΒΑΣΙΛΕΙΟΣ</t>
  </si>
  <si>
    <t>ΔΗΜΟΤΙΚΟ ΣΧΟΛΕΙΟ ΔΕΜΕΝΙΚΩΝ</t>
  </si>
  <si>
    <t>ΠΑΤΡΕΩN</t>
  </si>
  <si>
    <t>ΌΧΙ</t>
  </si>
  <si>
    <t>ΝΑΙ</t>
  </si>
  <si>
    <t>ΝΑI</t>
  </si>
  <si>
    <t xml:space="preserve">ΚΑΤΕΡΙΝΑ
</t>
  </si>
  <si>
    <t>ΝΙΚΟΛΙΤΣΑ</t>
  </si>
  <si>
    <t>ΕΥΑΓΓΕΛΟΣ</t>
  </si>
  <si>
    <t>ΔΗΜΟΤΙΚΟ ΣΧΟΛΕΙΟ ΕΛΙΚΗΣ</t>
  </si>
  <si>
    <t/>
  </si>
  <si>
    <t>ΝΙΚΟΛΑΟΣ</t>
  </si>
  <si>
    <t>ΓΕΩΡΓΙΟΣ</t>
  </si>
  <si>
    <t>2ο ΔΗΜΟΤΙΚΟ ΣΧΟΛΕΙΟ ΠΑΤΡΩΝ - ΣΤΡΟΥΜΠΕΙΟ</t>
  </si>
  <si>
    <t>ΕΥΦΡΟΣΥΝΗ</t>
  </si>
  <si>
    <t>ΔΥΤΙΚΗΣ ΑΧΑΪΑΣ</t>
  </si>
  <si>
    <t>ΓΑΛΑΝΟΥΔΗΣ</t>
  </si>
  <si>
    <t>ΙΩΑΝΝΗΣ</t>
  </si>
  <si>
    <t>1ο ΔΗΜΟΤΙΚΟ ΣΧΟΛΕΙΟ ΑΙΓΙΟΥ</t>
  </si>
  <si>
    <t>ΠΕ70</t>
  </si>
  <si>
    <t>ΡΗΓΟΠΟΥΛΟΥ</t>
  </si>
  <si>
    <t>ΜΑΡΓΑΡΙΤΑ</t>
  </si>
  <si>
    <t>ΔΗΜΗΤΡΙΟΣ</t>
  </si>
  <si>
    <t>7ο ΔΗΜΟΤΙΚΟ ΣΧΟΛΕΙΟ ΑΙΓΙΟΥ</t>
  </si>
  <si>
    <t>ΑΙΓΙΑΛΕΙΑΣ</t>
  </si>
  <si>
    <t>ΟΧΙ</t>
  </si>
  <si>
    <t>ΦΑΡΜΑΚΗ</t>
  </si>
  <si>
    <t>ΜΑΡΙΑ</t>
  </si>
  <si>
    <t>11ο ΔΗΜΟΤΙΚΟ ΣΧΟΛΕΙΟ ΠΑΤΡΩΝ</t>
  </si>
  <si>
    <t>ΒΑΣΙΛΙΚΗ</t>
  </si>
  <si>
    <t>ΚΩΣΤΑΓΙΑΝΝΑΚΟΠΟΥΛΟΥ</t>
  </si>
  <si>
    <t>ΠΑΝΑΓΙΩΤΑ</t>
  </si>
  <si>
    <t>44ο ΔΗΜΟΤΙΚΟ ΣΧΟΛΕΙΟ ΠΑΤΡΩΝ</t>
  </si>
  <si>
    <t>ΑΘΑΝΑΣΙΟΣ</t>
  </si>
  <si>
    <t>ΔΗΜΟΤΙΚΟ ΣΧΟΛΕΙΟ ΒΡΑΧΝΑΙΙΚΩΝ</t>
  </si>
  <si>
    <t>ΠΑΤΡΕΩΝ</t>
  </si>
  <si>
    <t>ΘΕΟΔΩΡΟΠΟΥΛΟΣ</t>
  </si>
  <si>
    <t>ΘΕΟΧΑΡΗΣ</t>
  </si>
  <si>
    <t>ΔΗΜΟΤΙΚΟ ΣΧΟΛΕΙΟ ΜΙΧΟΪΟΥ</t>
  </si>
  <si>
    <t>ΑΝΤΩΝΙΟΥ</t>
  </si>
  <si>
    <t>ΑΙΚΑΤΕΡΙΝΗ</t>
  </si>
  <si>
    <t>ΑΝΔΡΕΑΣ</t>
  </si>
  <si>
    <t>ΟΛΟΗΜΕΡΟ ΔΗΜΟΤΙΚΟ ΣΧΟΛΕΙΟ ΑΓ. ΒΑΣΙΛΕΙΟΥ</t>
  </si>
  <si>
    <t>ΣΤΑΪΚΟΥ</t>
  </si>
  <si>
    <t>ΝΙΚΟΛΕΤΤΑ</t>
  </si>
  <si>
    <t>1ο ΔΗΜΟΤΙΚΟ ΣΧΟΛΕΙΟ ΚΑΤΩ ΑΧΑΪΑΣ</t>
  </si>
  <si>
    <t>ΙΩΑΝΝΑ</t>
  </si>
  <si>
    <t>ΠΑΝΑΓΙΩΤΗΣ</t>
  </si>
  <si>
    <t>ΕΥΘΥΜΙΟΣ</t>
  </si>
  <si>
    <t>15ο ΔΗΜΟΤΙΚΟ ΣΧΟΛΕΙΟ ΠΑΤΡΩΝ</t>
  </si>
  <si>
    <t>ΟΥΡΑΝΙΑ</t>
  </si>
  <si>
    <t>ΜΟΥΡΤΖΗ</t>
  </si>
  <si>
    <t>ΦΩΤΕΙΝΗ</t>
  </si>
  <si>
    <t>55ο ΔΗΜΟΤΙΚΟ ΣΧΟΛΕΙΟ ΠΑΤΡΩΝ</t>
  </si>
  <si>
    <t>ΣΤΑΦΙΔΑ</t>
  </si>
  <si>
    <t>ΕΥΡΥΒΙΑΔ</t>
  </si>
  <si>
    <t>14ο ΔΗΜΟΤΙΚΟ ΣΧΟΛΕΙΟ ΠΑΤΡΩΝ</t>
  </si>
  <si>
    <t>ΗΛΙΑΣ</t>
  </si>
  <si>
    <t>ΚΑΤΣΙΔΑΣ</t>
  </si>
  <si>
    <t>ΑΝΑΣΤΑΣΙΟΣ</t>
  </si>
  <si>
    <t>34ο ΔΗΜΟΤΙΚΟ ΣΧΟΛΕΙΟ ΠΑΤΡΩΝ</t>
  </si>
  <si>
    <t>48ο ΔΗΜΟΤΙΚΟ ΣΧΟΛΕΙΟ ΠΑΤΡΩΝ</t>
  </si>
  <si>
    <t>ΠΑΝΑΓΟΠΟΥΛΟΥ</t>
  </si>
  <si>
    <t>ΕΛΕΝΗ</t>
  </si>
  <si>
    <t>ΛΑΜΠΡΗ</t>
  </si>
  <si>
    <t>ΕΙΡΗΝΗ</t>
  </si>
  <si>
    <t>ΔΗΜΟΤΙΚΟ ΣΧΟΛΕΙΟ ΣΤΑΥΡΟΔΡΟΜΙΟΥ</t>
  </si>
  <si>
    <t>ΚΑΠΕΛΙΩΤΗΣ</t>
  </si>
  <si>
    <t>ΚΩΣΤΟΠΟΥΛΟΣ</t>
  </si>
  <si>
    <t>ΔΗΜΟΤΙΚΟ ΣΧΟΛΕΙΟ ΚΑΡΕΪΚΩΝ</t>
  </si>
  <si>
    <t>ΥΦΑΝΤΗ</t>
  </si>
  <si>
    <t>ΚΑΛΗ</t>
  </si>
  <si>
    <t>ΚΩΝΣΤΑΝΤΙΝΟΣ</t>
  </si>
  <si>
    <t>29ο ΔΗΜΟΤΙΚΟ ΣΧΟΛΕΙΟ ΠΑΤΡΑΣ</t>
  </si>
  <si>
    <t>ΤΟΥΡΚΑΚΗ</t>
  </si>
  <si>
    <t>ΔΙΟΝΥΣΙΑ</t>
  </si>
  <si>
    <t>ΧΡΗΣΤΟΣ</t>
  </si>
  <si>
    <t>64ο ΔΗΜΟΤΙΚΟ ΣΧΟΛΕΙΟ ΠΑΤΡΩΝ</t>
  </si>
  <si>
    <t>ΣΠΥΡΙΔΩΝ</t>
  </si>
  <si>
    <t>62ο ΔΗΜΟΤΙΚΟ ΣΧΟΛΕΙΟ ΠΑΤΡΑΣ</t>
  </si>
  <si>
    <t>ΤΣΑΦΟΓΙΑΝΝΗ</t>
  </si>
  <si>
    <t>ΑΓΓΕΛΙΚΗ</t>
  </si>
  <si>
    <t>ΔΗΜΟΤΙΚΟ ΣΧΟΛΕΙΟ ΑΙΓΕΙΡΑΣ</t>
  </si>
  <si>
    <t>ΑΡΙΣΤΕΙΔΗΣ</t>
  </si>
  <si>
    <t>3ο ΔΗΜΟΤΙΚΟ ΣΧΟΛΕΙΟ ΚΑΤΩ ΑΧΑΪΑΣ</t>
  </si>
  <si>
    <t>ΜΠΟΥΣΙΑ</t>
  </si>
  <si>
    <t>ΠΑΡΑΣΚΕΥΗ</t>
  </si>
  <si>
    <t>ΓΡΑΜΜΕΝΙΔΗΣ</t>
  </si>
  <si>
    <t>9ο ΔΗΜΟΤΙΚΟ ΣΧΟΛΕΙΟ ΑΙΓΙΟΥ</t>
  </si>
  <si>
    <t>ΚΟΛΥΠΕΡΑΣ</t>
  </si>
  <si>
    <t>2ο ΔΗΜΟΤΙΚΟ ΣΧΟΛΕΙΟ ΚΑΤΩ ΑΧΑΪΑΣ</t>
  </si>
  <si>
    <t>ΣΩΤΗΡΟΠΟΥΛΟΥ</t>
  </si>
  <si>
    <t>ΧΑΡΑΛΑΜΠΟΣ</t>
  </si>
  <si>
    <t>ΔΗΜΟΤΙΚΟ ΣΧΟΛΕΙΟ ΡΙΟΥ</t>
  </si>
  <si>
    <t>ΤΡΙΒΟΥΡΕΑ</t>
  </si>
  <si>
    <t>ΓΕΩΡΓΙΑ</t>
  </si>
  <si>
    <t>ΔΗΜΟΤΙΚΟ ΣΧΟΛΕΙΟ ΙΣΩΜΑΤΟΣ</t>
  </si>
  <si>
    <t>ΜΗΤΡΟΠΟΥΛΟΥ</t>
  </si>
  <si>
    <t>45ο ΔΗΜΟΤΙΚΟ ΣΧΟΛΕΙΟ ΠΑΤΡΩΝ</t>
  </si>
  <si>
    <t>ΕΡΥΜΑΝΘΟΥ</t>
  </si>
  <si>
    <t>ΑΛΠΟΧΩΡΙΤΗ</t>
  </si>
  <si>
    <t>ΔΗΜΟΤΙΚΟ ΣΧΟΛΕΙΟ ΧΑΛΑΝΔΡΙΤΣΑΣ</t>
  </si>
  <si>
    <t>ΤΣΕΛΟΣ</t>
  </si>
  <si>
    <t>ΣΠΗΛΙΟΣ</t>
  </si>
  <si>
    <t>ΣΤΑΥΡΟΣ</t>
  </si>
  <si>
    <t>3ο ΔΗΜΟΤΙΚΟ ΣΧΟΛΕΙΟ ΠΑΤΡΩΝ</t>
  </si>
  <si>
    <t>ΧΡΙΣΤΟΠΟΥΛΟΥ</t>
  </si>
  <si>
    <t>ΔΗΜΟΤΙΚΟ ΣΧΟΛΕΙΟ ΕΡΥΜΑΝΘΕΙΑΣ</t>
  </si>
  <si>
    <t>ΕΥΣΤΑΘΙΑ</t>
  </si>
  <si>
    <t>ΑΝΑΓΝΩΣΤΟΠΟΥΛΟΥ</t>
  </si>
  <si>
    <t>ΘΕΟΔΩΡΟΣ</t>
  </si>
  <si>
    <t>ΓΙΑΝΝΟΠΟΥΛΟΥ</t>
  </si>
  <si>
    <t>ΘΕΟΦΑΝΗ</t>
  </si>
  <si>
    <t>ΠΕΤΡΟΣ</t>
  </si>
  <si>
    <t>ΕΥΑΓΓΕΛΙΑ</t>
  </si>
  <si>
    <t>ΤΖΕΛΕΠΗ</t>
  </si>
  <si>
    <t>ΓΟΥΛΑ</t>
  </si>
  <si>
    <t>ΚΟΛΥΠΕΡΑ</t>
  </si>
  <si>
    <t>ΕΥΔΟΞΙΑ</t>
  </si>
  <si>
    <t>ΔΗΜΟΤΙΚΌ ΣΧΟΛΕΊΟ ΡΙΟΛΟY</t>
  </si>
  <si>
    <t>ΓΡΗΓΟΡΟΠΟΥΛΟΥ</t>
  </si>
  <si>
    <t>ΤΣΑΓΚΑΡΑΚΗ</t>
  </si>
  <si>
    <t>ΑΡΓΥΡΗ</t>
  </si>
  <si>
    <t>ΜΑΝΘΟΥ</t>
  </si>
  <si>
    <t>53ο ΔΗΜΟΤΙΚΟ ΣΧΟΛΕΙΟ ΠΑΤΡΩΝ</t>
  </si>
  <si>
    <t>ΜΑΥΡΟΕΙΔΗ</t>
  </si>
  <si>
    <t>ΕΛΕΟΝΩΡΑ</t>
  </si>
  <si>
    <t>ΚΩΝΣΤΑΝΤΙΝΑ</t>
  </si>
  <si>
    <t>ΔΗΜΟΤΙΚΟ ΣΧΟΛΕΙΟ ΛΑΠΠΑ</t>
  </si>
  <si>
    <t>ΧΡΙΣΤΙΝΑ</t>
  </si>
  <si>
    <t>ΔΑΒΒΕΤΑ</t>
  </si>
  <si>
    <t>23ο ΔΗΜΟΤΙΚΟ ΣΧΟΛΕΙΟ ΠΑΤΡΩΝ</t>
  </si>
  <si>
    <t>ΤΖΕΝΟΥ</t>
  </si>
  <si>
    <t>ΙΟΥΛΙΑ</t>
  </si>
  <si>
    <t>ΠΑΥΛΟΠΟΥΛΟΥ</t>
  </si>
  <si>
    <t>ΜΑΡΙΑ-ΝΙΚΗ</t>
  </si>
  <si>
    <t>ΔΗΜΟΤΙΚΟ ΣΧΟΛΕΙΟ ΚΑΤΩ ΜΑΖΑΡΑΚΙΟΥ</t>
  </si>
  <si>
    <t>ΚΑΛΑΒΡΥΤΩΝ</t>
  </si>
  <si>
    <t>ΣΟΦΙΑ</t>
  </si>
  <si>
    <t>56ο ΔΗΜΟΤΙΚΟ ΣΧΟΛΕΙΟ ΠΑΤΡΩΝ</t>
  </si>
  <si>
    <t>ΑΝΝΙΝΟΥ</t>
  </si>
  <si>
    <t>ΑΝΑΣΤΑΣΙΑ</t>
  </si>
  <si>
    <t>ΔΗΜΟΤΙΚΟ ΣΧΟΛΕΙΟ ΣΕΛΙΑΝΙΤΙΚΩΝ</t>
  </si>
  <si>
    <t>ΛΑΛΛΟΥ</t>
  </si>
  <si>
    <t>ΚΩΝΣΤΑΝΤΙΝΙΑ</t>
  </si>
  <si>
    <t>ΜΑΡΓΑΡΗΣ</t>
  </si>
  <si>
    <t>ΔΗΜΟΤΙΚΟ ΣΧΟΛΕΙΟ ΚΟΥΛΟΥΡΑΣ ΑΙΓΙΑΛΕΙΑΣ</t>
  </si>
  <si>
    <t>ΖΩΓΟΠΟΥΛΟΥ</t>
  </si>
  <si>
    <t>ΜΑΡΙΑ ΦΙΟΡΕΛΛΑ</t>
  </si>
  <si>
    <t>8ο ΔΗΜΟΤΙΚΟ ΣΧΟΛΕΙΟ ΠΑΤΡΑΣ - ΣΥΓΚΡΟΤΗΜΑ ΓΛΑΡΑΚΗ</t>
  </si>
  <si>
    <t>ΓΡΙΒΑ</t>
  </si>
  <si>
    <t>ΕΛΕΥΘΕΡΙΟΣ</t>
  </si>
  <si>
    <t>ΔΗΜΟΤΙΚΟ ΣΧΟΛΕΙΟ ΖΗΡΙΑΣ Γ ΚΟΥΤΣΟΧΕΡΑ</t>
  </si>
  <si>
    <t>2ο ΔΗΜΟΤΙΚΟ ΣΧΟΛΕΙΟ ΠΑΡΑΛΙΑΣ</t>
  </si>
  <si>
    <t>ΜΕΤΑ ΑΠΟ ΤΗΛ. ΕΠΙΚΟΙΝ. (23/07/2018, 12.57') ΔΗΛΩΣΕ ΟΤΙ ΔΕΝ ΘΑ ΠΡΟΣΚΟΜΙΣΕΙ ΔΙΚ. ΣΥΝΥΠΗΡΕΤΗΣΗΣ.</t>
  </si>
  <si>
    <t>ΗΛΙΟΔΡΟΜΙΤΗ</t>
  </si>
  <si>
    <t>ΚΩΤΣΙΝΗΣ</t>
  </si>
  <si>
    <t>ΜΙΧΑΗΛ</t>
  </si>
  <si>
    <t>ΓΙΑΝΝΑΚΟΠΟΥΛΟΥ</t>
  </si>
  <si>
    <t>ΖΩΗ</t>
  </si>
  <si>
    <t>ΔΗΜΟΤΙΚΟ ΣΧΟΛΕΙΟ ΑΝΩ ΚΑΣΤΡΙΤΣΙΟΥ</t>
  </si>
  <si>
    <t>ΠΕΤΤΑ</t>
  </si>
  <si>
    <t>ΔΗΜΟΤΙΚΟ ΣΧΟΛΕΙΟ ΛΙΜΝΟΧΩΡΙΟΥ</t>
  </si>
  <si>
    <t>ΑΝΝΑ</t>
  </si>
  <si>
    <t>ΓΟΥΛΙΜΗ</t>
  </si>
  <si>
    <t>ΑΝΔΡΙΑΝΑ</t>
  </si>
  <si>
    <t>ΑΛΕΞΑΝΔΡΑ</t>
  </si>
  <si>
    <t>ΚΑΡΑΠΑΝΟΥ</t>
  </si>
  <si>
    <t>42ο ΔΗΜΟΤΙΚΟ ΣΧΟΛΕΙΟ ΠΑΤΡΩΝ</t>
  </si>
  <si>
    <t>ΔΑΡΑΜΟΥΣΚΑ</t>
  </si>
  <si>
    <t>ΔΗΜΟΤΙΚΟ ΣΧΟΛΕΙΟ ΦΑΡΡΩΝ</t>
  </si>
  <si>
    <t>ΚΟΤΣΑΛΙΔΗ</t>
  </si>
  <si>
    <t>ΟΛΥΜΠΙΑ</t>
  </si>
  <si>
    <t>61ο ΔΗΜΟΤΙΚΟ ΣΧΟΛΕΙΟ ΠΑΤΡΩΝ</t>
  </si>
  <si>
    <t>ΕΥΓΕΝΙΑ</t>
  </si>
  <si>
    <t>32ο ΔΗΜΟΤΙΚΟ ΣΧΟΛΕΙΟ ΠΑΤΡΩΝ</t>
  </si>
  <si>
    <t>ΓΑΡΙΝΗ</t>
  </si>
  <si>
    <t>ΘΕΩΝΗ</t>
  </si>
  <si>
    <t>ΑΓΓΕΛΟΣ</t>
  </si>
  <si>
    <t>ΣΩΡΡΑΣ</t>
  </si>
  <si>
    <t>ΤΣΙΝΤΑΣ</t>
  </si>
  <si>
    <t>17ο ΔΗΜΟΤΙΚΟ ΣΧΟΛΕΙΟ ΠΑΤΡΩΝ</t>
  </si>
  <si>
    <t>ΑΘΑΝΑΣΟΠΟΥΛΟΥ</t>
  </si>
  <si>
    <t>ΔΗΜΟΤΙΚΟ ΣΧΟΛΕΙΟ ΚΑΛΛΙΘΕΑΣ ΠΑΤΡΩΝ</t>
  </si>
  <si>
    <t>ΔΙΟΝΥΣΙΟΣ</t>
  </si>
  <si>
    <t>47ο ΔΗΜΟΤΙΚΟ ΣΧΟΛΕΙΟ ΠΑΤΡΩΝ</t>
  </si>
  <si>
    <t>ΠΕΓΙΑΖΗ</t>
  </si>
  <si>
    <t>ΚΑΝΙΣΤΡΑ</t>
  </si>
  <si>
    <t>ΔΗΜΟΤΙΚΟ ΣΧΟΛΕΙΟ ΣΑΓΕΪΚΩΝ</t>
  </si>
  <si>
    <t>ΔΗΜΗΤΡΟΠΟΥΛΟΥ</t>
  </si>
  <si>
    <t>ΜΑΓΔΑΛΗΝΗ</t>
  </si>
  <si>
    <t>ΤΣΙΟΛΑΚΗΣ</t>
  </si>
  <si>
    <t>50ο ΔΗΜΟΤΙΚΟ ΣΧΟΛΕΙΟ ΠΑΤΡΩΝ</t>
  </si>
  <si>
    <t>ΛΙΑΚΟΠΟΥΛΟΥ</t>
  </si>
  <si>
    <t>ΛΟΥΚΟΠΟΥΛΟΥ</t>
  </si>
  <si>
    <t>ΧΗΝΟΥ</t>
  </si>
  <si>
    <t>ΕΥΤΥΧΙΑ</t>
  </si>
  <si>
    <t>ΠΑΠΑΔΟΠΟΥΛΟΥ</t>
  </si>
  <si>
    <t>ΔΗΜΟΤΙΚΟ ΣΧΟΛΕΙΟ ΑΒΥΘΟΥ</t>
  </si>
  <si>
    <t>ΦΡΑΝΤΖΗ</t>
  </si>
  <si>
    <t>ΘΕΟΔΩΡΑ</t>
  </si>
  <si>
    <t>ΓΡΗΓΟΡΙΟ</t>
  </si>
  <si>
    <t>ΒΟΥΡΛΑ</t>
  </si>
  <si>
    <t>ΦΩΤΙΟΣ</t>
  </si>
  <si>
    <t>ΖΑΦΕΙΡΟΠΟΥΛΟΥ</t>
  </si>
  <si>
    <t>ΗΛΙΑΝΑ</t>
  </si>
  <si>
    <t>ΔΗΜΟΤΙΚΟ ΣΧΟΛΕΙΟ ΚΛΕΙΤΟΡΙΑΣ</t>
  </si>
  <si>
    <t>ΖΗΣΗΣ</t>
  </si>
  <si>
    <t>ΔΙΑΜΑΝΤΟΠΟΥΛΟΥ</t>
  </si>
  <si>
    <t>ΔΗΜΟΤΙΚΟ ΣΧΟΛΕΙΟ ΜΕΤΟΧΙΟΥ</t>
  </si>
  <si>
    <t>ΣΚΙΩΤΗ</t>
  </si>
  <si>
    <t>ΜΑΤΙΝΑ</t>
  </si>
  <si>
    <t>ΚΑΡΑΧΑΛΙΟΥ</t>
  </si>
  <si>
    <t>ΤΣΑΡΟΥΧΗ</t>
  </si>
  <si>
    <t>ΑΠΟΣΤΟΛΟΠΟΥΛΟΥ</t>
  </si>
  <si>
    <t>ΣΩΤΗΡΙΟΣ</t>
  </si>
  <si>
    <t>39ο ΔΗΜΟΤΙΚΟ ΣΧΟΛΕΙΟ ΠΑΤΡΩΝ</t>
  </si>
  <si>
    <t>ΡΕΣΒΑΝΗ</t>
  </si>
  <si>
    <t>6ο ΔΗΜΟΤΙΚΟ ΣΧΟΛΕΙΟ ΠΑΤΡΩΝ</t>
  </si>
  <si>
    <t>1) Επιθυμώ απόσπαση μόνο στο 2ο Τμήμα του Τμήματος Ένταξης του 6ου Δημοτικού Σχολείου Πατρών. 2) Η κόρη μου, Ελευθερία Δημάκου, είναι άτομο με Διαταραχή Αυτιστικού Φάσματος και φοιτά στο 4ο Ειδικό Σχολείο για παιδιά με Αυτισμό (επισυνάπτεται Γνωμάτευση ΚΕΔΔΥ Αχαΐας).</t>
  </si>
  <si>
    <t>Μεταπτυχιακό στη Δυσλεξία</t>
  </si>
  <si>
    <t>ΓΕΡΑΣΙΜΟΣ</t>
  </si>
  <si>
    <t>ΠΟΥΛΟΥ</t>
  </si>
  <si>
    <t>ΧΡΙΣΤΙΑΝΑ</t>
  </si>
  <si>
    <t>ΚΟΥΤΡΟΥΜΑΝΗ</t>
  </si>
  <si>
    <t>33ο ΔΗΜΟΤΙΚΟ ΣΧΟΛΕΙΟ ΠΑΤΡΩΝ</t>
  </si>
  <si>
    <t>ΝΙΚΟΛΑΚΟΠΟΥΛΟΥ</t>
  </si>
  <si>
    <t>ΠΟΛΥΤΙΜΟΣ</t>
  </si>
  <si>
    <t>5ο ΔΗΜΟΤΙΚΟ ΣΧΟΛΕΙΟ ΑΙΓΙΟΥ</t>
  </si>
  <si>
    <t>ΔΙΔΑΣΚΑΛΕΙΟ ΣΤΗΝ ΕΙΔΙΚΗ ΑΓΩΓΗ ΑΠΟ Π.Μ.</t>
  </si>
  <si>
    <t>ΜΠΑΡΛΟΥ</t>
  </si>
  <si>
    <t>1ο ΕΙΔΙΚΟ ΔΗΜΟΤΙΚΟ ΣΧΟΛΕΙΟ ΠΑΤΡΑΣ</t>
  </si>
  <si>
    <t>ΓΚΑΪΔΑΤΖΗ</t>
  </si>
  <si>
    <t>ΠΑΣΧΑΛΙΝΑ</t>
  </si>
  <si>
    <t>ΣΥΜΕΛΑ</t>
  </si>
  <si>
    <t>ΣΤΑΜΑΤΟΠΟΥΛΟΥ</t>
  </si>
  <si>
    <t>ΑΝΔΡΟΝΙΚΗ</t>
  </si>
  <si>
    <t>ΘΕΟΔΩ</t>
  </si>
  <si>
    <t>ΔΗΜΟΤΙΚΟ ΣΧΟΛΕΙΟ ΔΙΑΚΟΠΤΟΥ</t>
  </si>
  <si>
    <t>ΡΟΥΒΑΛΗΣ</t>
  </si>
  <si>
    <t>ΚΑΡΑΓΕΩΡΓΟΠΟΥΛΟΥ</t>
  </si>
  <si>
    <t>18ο ΔΗΜΟΤΙΚΟ ΣΧΟΛΕΙΟ ΠΑΤΡΩΝ</t>
  </si>
  <si>
    <t>ΚΑΛΟΓΕΡΑ</t>
  </si>
  <si>
    <t>43ο ΔΗΜΟΤΙΚΟ ΣΧΟΛΕΙΟ ΠΑΤΡΩΝ</t>
  </si>
  <si>
    <t>ΣΑΦΑΡΙΚΑ</t>
  </si>
  <si>
    <t>65ο ΔΗΜΟΤΙΚΟ ΣΧΟΛΕΙΟ ΠΑΤΡΩΝ</t>
  </si>
  <si>
    <t>ΨΥΧΟΓΙΟΥ</t>
  </si>
  <si>
    <t>ΕΥΦΗΜΙΑ</t>
  </si>
  <si>
    <t>ΔΗΜΟΤΙΚΟ ΣΧΟΛΕΙΟ ΚΑΛΑΜΙΑ</t>
  </si>
  <si>
    <t>ΣΑΡΑΦΟΠΟΥΛΟΥ</t>
  </si>
  <si>
    <t>ΧΑΡΙΚΛΕΙΑ</t>
  </si>
  <si>
    <t>ΚΑΝΕΛΛΟΠΟΥΛΟΥ</t>
  </si>
  <si>
    <t>ΔΗΜΟΤΙΚΟ ΣΧΟΛΕΙΟ ΑΝΩ ΑΛΙΣΣΟΥ</t>
  </si>
  <si>
    <t>ΚΟΥΡΛΙΟΥΡΟΣ</t>
  </si>
  <si>
    <t>ΛΕΩΝΙΔΑΣ</t>
  </si>
  <si>
    <t>ΛΥΜΠΕΡΗ</t>
  </si>
  <si>
    <t>ΑΛΕΞΙΟΣ</t>
  </si>
  <si>
    <t>ΔΗΜΟΤΙΚΟ ΣΧΟΛΕΙΟ ΣΕΛΙΝΟΥΝΤΑ</t>
  </si>
  <si>
    <t>ΔΗΜΟΤΙΚΟ ΣΧΟΛΕΙΟ ΛΑΚΚΟΠΕΤΡΑΣ</t>
  </si>
  <si>
    <t>ΚΟΖΙΩΡΗ</t>
  </si>
  <si>
    <t>ΧΑΡΑΜΗ</t>
  </si>
  <si>
    <t>ΚΥΡΙΑΚΗ</t>
  </si>
  <si>
    <t>ΗΛΙΑΔΗ</t>
  </si>
  <si>
    <t>ΑΝΔΡΕΟΠΟΥΛΟΥ</t>
  </si>
  <si>
    <t>2ο ΔΗΜΟΤΙΚΟ ΣΧΟΛΕΙΟ ΑΙΓΙΟΥ</t>
  </si>
  <si>
    <t>ΜΑΡΟΥΔΑ</t>
  </si>
  <si>
    <t>ΚΩΝ</t>
  </si>
  <si>
    <t>ΣΩΤΗΡΙΟΥ</t>
  </si>
  <si>
    <t>ΧΡΥΣΙΚΟΥ</t>
  </si>
  <si>
    <t>ΑΘΑΝΑΣΙΑ</t>
  </si>
  <si>
    <t>ΜΠΛΑΝΑΣ</t>
  </si>
  <si>
    <t>ΕΜΜΑΝΟΥΗΛ</t>
  </si>
  <si>
    <t>ΣΤΑΥΡΟΥΛΑ</t>
  </si>
  <si>
    <t>ΣΑΨΑΝΗ</t>
  </si>
  <si>
    <t>ΑΝΔΡΙΚΟΓΙΑΝΝΟΠΟΥΛΟΥ</t>
  </si>
  <si>
    <t>12ο ΔΗΜΟΤΙΚΟ ΣΧΟΛΕΙΟ ΠΑΤΡΑΣ</t>
  </si>
  <si>
    <t>ΜΠΟΚΑΡΗ</t>
  </si>
  <si>
    <t>ΜΠΕΝΕΤΑΤΟΥ</t>
  </si>
  <si>
    <t>ΣΠΥΡΙ</t>
  </si>
  <si>
    <t>ΔΗΜΟΤΙΚΟ ΣΧΟΛΕΙΟ ΣΑΡΑΒΑΛΙΟΥ</t>
  </si>
  <si>
    <t>ΜΑΡΙΟΣ</t>
  </si>
  <si>
    <t>ΣΠΥΡΟΠΟΥΛΟΥ</t>
  </si>
  <si>
    <t>22ο ΔΗΜΟΤΙΚΟ ΣΧΟΛΕΙΟ ΠΑΤΡΩΝ</t>
  </si>
  <si>
    <t>ΠΕΤΡΟΠΟΥΛΟΣ</t>
  </si>
  <si>
    <t>ΜΙΧΑΛΟΠΟΥΛΟΣ</t>
  </si>
  <si>
    <t>Δημοτικό Σχολείο Τέμενης</t>
  </si>
  <si>
    <t>ΚΑΡΑΜΠΟΥΛΗΣ</t>
  </si>
  <si>
    <t>ΔΗΜΟΤΙΚΟ ΣΧΟΛΕΙΟ ΕΛΑΙΩΝΑ ΑΙΓΙΑΛΕΙΑΣ</t>
  </si>
  <si>
    <t>ΠΡΟΣΚΕΦΑΛΑ</t>
  </si>
  <si>
    <t>46ο ΔΗΜΟΤΙΚΟ ΣΧΟΛΕΙΟ ΠΑΤΡΩΝ</t>
  </si>
  <si>
    <t>ΘΑΝΟΠΟΥΛΟΥ</t>
  </si>
  <si>
    <t>ΔΗΜΗΤΡΑ</t>
  </si>
  <si>
    <t>1ο ΔΗΜΟΤΙΚΟ ΣΧΟΛΕΙΟ ΑΚΡΑΤΑΣ</t>
  </si>
  <si>
    <t>ΠΟΛΥΔΩΡΟΥ</t>
  </si>
  <si>
    <t>ΧΑΛΚΙΟΠΟΥΛΟΥ</t>
  </si>
  <si>
    <t>ΔΗΜΟΤΙΚΟ ΣΧΟΛΕΙΟ ΡΟΔΟΔΑΦΝΗΣ</t>
  </si>
  <si>
    <t>ΧΑΙΔΑΣ</t>
  </si>
  <si>
    <t>ΔΗΜΟΤΙΚΟ ΣΧΟΛΕΙΟ ΛΟΥΣΙΚΩΝ</t>
  </si>
  <si>
    <t>ΦΩΤΟΠΟΥΛΟΥ</t>
  </si>
  <si>
    <t>2ο ΔΗΜΟΤΙΚΟ ΣΧΟΛΕΙΟ ΟΒΡΥΑΣ</t>
  </si>
  <si>
    <t>ΗΛΙΟΠΟΥΛΟΥ</t>
  </si>
  <si>
    <t>ΑΚΡΙΒΗ</t>
  </si>
  <si>
    <t>ΣΑΚΕΛΛΑΡΟΠΟΥΛΟΥ</t>
  </si>
  <si>
    <t>ΚΑΣΣΑΝΔΡΑ</t>
  </si>
  <si>
    <t>ΚΑΡΑΛΗ</t>
  </si>
  <si>
    <t>ΛΑΜΠΙΑ</t>
  </si>
  <si>
    <t>3ο ΔΗΜΟΤΙΚΟ ΣΧΟΛΕΙΟ ΑΙΓΙΟΥ</t>
  </si>
  <si>
    <t>ΧΡΙΣΤΟΔΟΥΛΟΥ</t>
  </si>
  <si>
    <t>8ο ΔΗΜΟΤΙΚΟ ΣΧΟΛΕΙΟ ΑΙΓΙΟΥ</t>
  </si>
  <si>
    <t>ΜΙΧΟΣ</t>
  </si>
  <si>
    <t>ΚΑΛΟΓΕΡΗ</t>
  </si>
  <si>
    <t>10ο ΔΗΜΟΤΙΚΟ ΣΧΟΛΕΙΟ ΑΙΓΙΟΥ</t>
  </si>
  <si>
    <t>ΗΡΑΚΛΗΣ</t>
  </si>
  <si>
    <t>2ο ΔΗΜΟΤΙΚΟ ΣΧΟΛΕΙΟ ΑΚΡΑΤΑΣ</t>
  </si>
  <si>
    <t>ΚΟΥΣΟΥΛΟΣ</t>
  </si>
  <si>
    <t>ΜΑΜΑΤΑ</t>
  </si>
  <si>
    <t>ΕΛΕΥΘ</t>
  </si>
  <si>
    <t>ΜΕΤΑΠΤ. ΣΤΙΣ ΜΑΘΗΣΙΑΚΕΣ ΔΥΣΚΟΛΙΕΣ-ΕΚΚΡΕΜΟΤΗΤΕΣ: ΚΕΠΑ ΣΥΖΥΓΟΥ ΕΧΕΙ ΛΗΞΕΙ-ΒΕΒ. Υ.Δ.ΟΤΙ ΘΑ ΤΗΝ ΠΡΟΣΚΟΜΙΣΟΥΝ ΟΤΑΝ ΒΓΕΙ</t>
  </si>
  <si>
    <t>ΝΤΕΛΒΑ</t>
  </si>
  <si>
    <t>ΘΕΜΙΣΤΟΚΛΗΣ</t>
  </si>
  <si>
    <t>ΔΗΜΟΤΙΚΟ ΣΧΟΛΕΙΟ ΒΑΣΙΛΙΚΟΥ ΑΧΑΪΑΣ</t>
  </si>
  <si>
    <t>ΜΑΤΗΣ</t>
  </si>
  <si>
    <t>ΚΟΚΟΡΔΑΤΟΣ</t>
  </si>
  <si>
    <t>ΔΗΜΟΤΙΚΟ ΣΧΟΛΕΙΟ ΑΡΑΧΩΒΙΤΙΚΩΝ</t>
  </si>
  <si>
    <t>ΔΗΜΟΤΙΚΟ ΣΧΟΛΕΙΟ ΚΑΜΑΡΩΝ ΑΙΓΙΑΛΕΙΑΣ</t>
  </si>
  <si>
    <t>ΟΙΚΟΝΟΜΟΠΟΥΛΟΥ</t>
  </si>
  <si>
    <t>ΔΗΜΟΤΙΚΟ ΣΧΟΛΕΙΟ ΣΚΕΠΑΣΤΟΥ</t>
  </si>
  <si>
    <t>ΣΤΑΥΡΟΥ</t>
  </si>
  <si>
    <t>ΘΩΜΑΣ</t>
  </si>
  <si>
    <t>54ο ΔΗΜΟΤΙΚΟ ΣΧΟΛΕΙΟ ΠΑΤΡΩΝ</t>
  </si>
  <si>
    <t>ΤΣΙΑΡΑ</t>
  </si>
  <si>
    <t>ΗΡΩ</t>
  </si>
  <si>
    <t>ΧΡΥΣΟΣΤΟ</t>
  </si>
  <si>
    <t>ΣΤΑΜΑΤΗ</t>
  </si>
  <si>
    <t>ΠΟΛΥΞΕΝΗ</t>
  </si>
  <si>
    <t>katerina</t>
  </si>
  <si>
    <t>ΠΟΛΥΔΩΡΟΠΟΥΛΟΥ</t>
  </si>
  <si>
    <t>ΑΛΙΚΗ</t>
  </si>
  <si>
    <t>ΔΗΜΟΤΙΚΟ ΣΧΟΛΕΙΟ ΣΚΙΑΔΑ</t>
  </si>
  <si>
    <t>ΠΡΟΒΛΗΜΑ ΜΕ ΤΗΝ ΕΠΙΣΥΝΑΨΗ ΤΩΝ ΔΙΚΑΙΟΛΟΓΗΤΙΚΩΝ ΑΝΑΠΗΡΙΑΣ- ΕΠΙΜΟΡΦΩΣΗ ΣΤΗΝ ΕΙΔ. ΑΓΩΓΗ</t>
  </si>
  <si>
    <t>ΟΙΚΟΝΟΜΟΥ</t>
  </si>
  <si>
    <t>ΘΕΟΦΙΛΑΤΟΥ</t>
  </si>
  <si>
    <t>ΓΕΡΑΣΙΜΟΚΩΣΤΑΣ</t>
  </si>
  <si>
    <t>ΑΝΤΩΝΑΤΟΥ</t>
  </si>
  <si>
    <t>ΔΗΜΟΤΙΚΟ ΣΧΟΛΕΙΟ ΒΛΑΣΙΑΣ</t>
  </si>
  <si>
    <t>ΛΑΡΔΑ</t>
  </si>
  <si>
    <t>ΚΙΜΩΝ</t>
  </si>
  <si>
    <t>ΜΕΛΙΤΣΟΠΟΥΛΟΥ</t>
  </si>
  <si>
    <t>ΤΣΟΥΛΟΥ</t>
  </si>
  <si>
    <t>ΜΑΣΙΓΓΑ</t>
  </si>
  <si>
    <t>ΣΙΜΟΥ</t>
  </si>
  <si>
    <t>ΣΤΑΜΑΤΙΑ</t>
  </si>
  <si>
    <t>ΦΩΤΑΚΟΠΟΥΛΟΥ</t>
  </si>
  <si>
    <t>ΤΣΕΡΚΕΖΗ</t>
  </si>
  <si>
    <t>ΓΙΑΝΝΙΚΟΠΟΥΛΟΥ</t>
  </si>
  <si>
    <t>1ο ΔΗΜΟΤΙΚΟ ΣΧΟΛΕΙΟ ΠΑΡΑΛΙΑΣ</t>
  </si>
  <si>
    <t>ΝΤΑΣΗ</t>
  </si>
  <si>
    <t>ΗΛΕΚΤΡΑ</t>
  </si>
  <si>
    <t>40ο ΔΗΜΟΤΙΚΟ ΣΧΟΛΕΙΟ ΠΑΤΡΩΝ</t>
  </si>
  <si>
    <t>ΤΣΙΠΙΑΝΙΤΗ</t>
  </si>
  <si>
    <t>ΕΥΣΤΑΘΙΟΥ</t>
  </si>
  <si>
    <t>ΒΕΝΕΤΙΑ</t>
  </si>
  <si>
    <t>ΔΗΜΟΤΙΚΟ ΣΧΟΛΕΙΟ ΑΓΙΟΥ ΝΙΚΟΛΑΟΥ ΣΠΑΤΩΝ</t>
  </si>
  <si>
    <t>ΚΑΡΝΑΤΣΟΥ</t>
  </si>
  <si>
    <t>ΤΖΟΥΜΕΡΚΙΩΤΗ</t>
  </si>
  <si>
    <t>ΔΗΜΟΤΙΚΟ ΣΧΟΛΕΙΟ ΠΟΡΤΩΝ</t>
  </si>
  <si>
    <t>ΤΖΑΜΑΚΟΥ</t>
  </si>
  <si>
    <t>ΓΚΟΝΤΖΗ</t>
  </si>
  <si>
    <t>ΠΑΝΟΥΤΣΟΠΟΥΛΟΣ</t>
  </si>
  <si>
    <t>16ο ΔΗΜΟΤΙΚΟ ΣΧΟΛΕΙΟ ΠΑΤΡΩΝ - ΚΩΣΤΗΣ ΠΑΛΑΜΑΣ</t>
  </si>
  <si>
    <t>ΓΙΑΛΑΜΑΣ</t>
  </si>
  <si>
    <t>36ο ΔΗΜΟΤΙΚΟ ΣΧΟΛΕΙΟ ΠΑΤΡΑΣ</t>
  </si>
  <si>
    <t>ΓΚΙΝΗ</t>
  </si>
  <si>
    <t>ΠΑΠΑΝΔΡΕΟΠΟΥΛΟΥ</t>
  </si>
  <si>
    <t>ΚΑΤΣΙΚΑΡΕΛΗΣ</t>
  </si>
  <si>
    <t>ΓΑΛΑΤΟΥΛΑ</t>
  </si>
  <si>
    <t>ΔΗΜΟΤΙΚΟ ΣΧΟΛΕΙΟ ΑΠΙΔΕΩΝΑ</t>
  </si>
  <si>
    <t>ΓΛΟΓΟΒΙΤΗΣ</t>
  </si>
  <si>
    <t>ΒΛΑΣΙΟΣ</t>
  </si>
  <si>
    <t>ΣΕΡΑΦΕΙΜ</t>
  </si>
  <si>
    <t>ΜΟΥΡΙΚΗΣ</t>
  </si>
  <si>
    <t>ΠΟΛΥΔΩΡΟΣ</t>
  </si>
  <si>
    <t>ΚΟΚΟΛΟΓΙΑΝΝΑΚΗ</t>
  </si>
  <si>
    <t>ΜΑΡΚΟΣ</t>
  </si>
  <si>
    <t>ΚΑΡΑΓΕΩΡΓΟΣ</t>
  </si>
  <si>
    <t>ΓΡΗΓΟΡΙΟΣ</t>
  </si>
  <si>
    <t>21ο ΔΗΜΟΤΙΚΟ ΣΧΟΛΕΙΟ ΠΑΤΡΩΝ</t>
  </si>
  <si>
    <t>Πιστοποιητικό Ετήσιας Επιμόρφωσης στην Ειδική Αγωγή (Παν/μιο)</t>
  </si>
  <si>
    <t>ΚΟΥΤΡΟΠΟΥΛΟΥ</t>
  </si>
  <si>
    <t>ΚΑΡΑΓΚΟΥΝΗ</t>
  </si>
  <si>
    <t>ΚΟΚΟΝΕΛΗΣ</t>
  </si>
  <si>
    <t>ΜΑΣΤΡΟΓΙΑΝΝΑΚΟΥ</t>
  </si>
  <si>
    <t>ΡΟΥΝΤΖΟΜΑΝΗ</t>
  </si>
  <si>
    <t>ΓΕΡΑΣΙΜΟ</t>
  </si>
  <si>
    <t>ΧΑΛΛΑ</t>
  </si>
  <si>
    <t>ΝΑΥΣΙΚΑ</t>
  </si>
  <si>
    <t>ΑΛΕΞΑΝΔΡΟΠΟΥΛΟΣ</t>
  </si>
  <si>
    <t>ΑΝΑΣΤΟΠΟΥΛΟΥ</t>
  </si>
  <si>
    <t>ΠΑΠΑΔΗΜΗΤΡΟΠΟΥΛΟΥ</t>
  </si>
  <si>
    <t>ΣΚΟΥΡΓΙΑ</t>
  </si>
  <si>
    <t>ΓΙΑΝΝΑΡΟΥ</t>
  </si>
  <si>
    <t>ΑΝΘΗ</t>
  </si>
  <si>
    <t>ΣΤΕΦΑΝΟΣ</t>
  </si>
  <si>
    <t>ΜΙΧΑΛΟΠΟΥΛΟΥ</t>
  </si>
  <si>
    <t>ΑΛΕΞΙ</t>
  </si>
  <si>
    <t>ΜΕΝΤΕ</t>
  </si>
  <si>
    <t>ΞΑΝΘΗ</t>
  </si>
  <si>
    <t>ΧΑΙΡΙΚΑΚΗ</t>
  </si>
  <si>
    <t>ΑΝΑΣΤΑΣΟΠΟΥΛΟΥ</t>
  </si>
  <si>
    <t>6ο ΔΗΜΟΤΙΚΟ ΣΧΟΛΕΙΟ ΑΙΓΙΟΥ</t>
  </si>
  <si>
    <t>ΛΑΛΙΩΤΗ</t>
  </si>
  <si>
    <t>ΑΜΠΑΤΖΗ</t>
  </si>
  <si>
    <t>ΞΑΝΘΙΠΠΗ</t>
  </si>
  <si>
    <t>ΤΡΙΓΚΑ</t>
  </si>
  <si>
    <t>ΛΥΚΟΥΔΗ</t>
  </si>
  <si>
    <t>ΛΕΒΕΝΤΟΠΟΥΛΟΣ</t>
  </si>
  <si>
    <t>ΠΑΠΑΓΕΩΡΓΙΟΥ</t>
  </si>
  <si>
    <t>ΣΚΟΠΕΛΙΤΟΥ</t>
  </si>
  <si>
    <t>ΕΛΕΝΗ ΙΩΑΝΝΑ</t>
  </si>
  <si>
    <t>ΒΕΡΓΕΤΗ</t>
  </si>
  <si>
    <t>ΜΗΤΡΟΠΟΥΛΟΣ</t>
  </si>
  <si>
    <t>ΔΗΜΟΤΙΚΟ ΣΧΟΛΕΙΟ ΚΑΛΑΒΡΥΤΩΝ ΑΓΛΑΪΑ ΚΟΝΤΗ - ΕΛΕΝΗ ΧΑΜΨΑ</t>
  </si>
  <si>
    <t>ΦΩΚΑ</t>
  </si>
  <si>
    <t>ΝΙΩΤΗ</t>
  </si>
  <si>
    <t>ΔΗΜΟΤΙΚΟ ΣΧΟΛΕΙΟ ΜΑΤΑΡΑΓΚΑ</t>
  </si>
  <si>
    <t>ΠΑΠΑΓΙΑΝΝΗ</t>
  </si>
  <si>
    <t>ΑΓΑΠΗ</t>
  </si>
  <si>
    <t>ΜΙΧΑΛΗΣ</t>
  </si>
  <si>
    <t>ΔΗΜΟΤΙΚΟ ΣΧΟΛΕΙΟ ΑΡΛΑΣ</t>
  </si>
  <si>
    <t>ΜΟΥΡΤΑ</t>
  </si>
  <si>
    <t>ΚΟΥΤΣΟΣΠΥΡΟΥ</t>
  </si>
  <si>
    <t>ΠΑΠΑΪΩΑΝΝΟΥ</t>
  </si>
  <si>
    <t>ΕΛΕΥΘΕΡΙΑ</t>
  </si>
  <si>
    <t>19ο ΔΗΜΟΤΙΚΟ ΣΧΟΛΕΙΟ ΠΑΤΡΩΝ</t>
  </si>
  <si>
    <t>ΚΟΥΚΛΗ</t>
  </si>
  <si>
    <t>ΔΑΡΑΜΑΡΑ</t>
  </si>
  <si>
    <t>ΕΛΛΗ</t>
  </si>
  <si>
    <t>ΠΑΥΛΟΥ</t>
  </si>
  <si>
    <t>ΜΑΡΙΑΝΘΗ</t>
  </si>
  <si>
    <t>ΓΑΡΙΔΑΚΗ</t>
  </si>
  <si>
    <t>ΤΣΟΥΡΟΥΤΑΣ</t>
  </si>
  <si>
    <t>ΓΚΟΤΣΟΠΟΥΛΟΥ</t>
  </si>
  <si>
    <t>ΣΤΕΡΓΙΑΚΗΣ</t>
  </si>
  <si>
    <t>ΦΩΤΑΚΗ</t>
  </si>
  <si>
    <t>ΝΙΚΗ</t>
  </si>
  <si>
    <t>ΑΠΟ ΑΛΛΟ ΠΥΣΠΕ</t>
  </si>
  <si>
    <t>ΓΙΑΝΝΟΥ</t>
  </si>
  <si>
    <t>ΚΛΟΥΡΑ</t>
  </si>
  <si>
    <t>ΛΑΟΥΡΔΕΚΗ</t>
  </si>
  <si>
    <t>ΑΣΠΑΣΙΑ</t>
  </si>
  <si>
    <t>ΠΑΠΑΡΡΟΔΟΠΟΥΛΟΥ</t>
  </si>
  <si>
    <t>ΑΡΓΥΡΩ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</si>
</sst>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rgb="FF000000"/>
      <name val="Calibri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  <charset val="161"/>
    </font>
    <font>
      <sz val="11"/>
      <name val="Calibri"/>
      <family val="2"/>
      <charset val="161"/>
    </font>
    <font>
      <sz val="11"/>
      <name val="Arial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5" fillId="4" borderId="0" xfId="0" applyFont="1" applyFill="1" applyAlignment="1"/>
    <xf numFmtId="0" fontId="5" fillId="4" borderId="0" xfId="0" applyFont="1" applyFill="1"/>
    <xf numFmtId="0" fontId="0" fillId="4" borderId="1" xfId="0" applyFont="1" applyFill="1" applyBorder="1" applyAlignment="1"/>
    <xf numFmtId="0" fontId="0" fillId="4" borderId="1" xfId="0" applyFont="1" applyFill="1" applyBorder="1"/>
    <xf numFmtId="0" fontId="0" fillId="4" borderId="1" xfId="0" applyFont="1" applyFill="1" applyBorder="1" applyAlignment="1">
      <alignment wrapText="1"/>
    </xf>
    <xf numFmtId="164" fontId="0" fillId="4" borderId="1" xfId="0" applyNumberFormat="1" applyFont="1" applyFill="1" applyBorder="1"/>
    <xf numFmtId="0" fontId="7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 applyAlignment="1"/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1" xfId="0" applyFont="1" applyFill="1" applyBorder="1"/>
    <xf numFmtId="0" fontId="0" fillId="0" borderId="0" xfId="0" applyFont="1" applyFill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0" fillId="5" borderId="1" xfId="0" applyFont="1" applyFill="1" applyBorder="1" applyAlignment="1"/>
    <xf numFmtId="0" fontId="0" fillId="5" borderId="1" xfId="0" applyFont="1" applyFill="1" applyBorder="1"/>
    <xf numFmtId="0" fontId="0" fillId="5" borderId="1" xfId="0" applyFont="1" applyFill="1" applyBorder="1" applyAlignment="1">
      <alignment wrapText="1"/>
    </xf>
    <xf numFmtId="164" fontId="0" fillId="5" borderId="1" xfId="0" applyNumberFormat="1" applyFont="1" applyFill="1" applyBorder="1"/>
    <xf numFmtId="0" fontId="5" fillId="5" borderId="0" xfId="0" applyFont="1" applyFill="1" applyAlignment="1"/>
    <xf numFmtId="0" fontId="5" fillId="5" borderId="0" xfId="0" applyFont="1" applyFill="1"/>
    <xf numFmtId="0" fontId="0" fillId="5" borderId="0" xfId="0" applyFont="1" applyFill="1" applyAlignment="1"/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right"/>
    </xf>
    <xf numFmtId="0" fontId="3" fillId="5" borderId="0" xfId="0" applyFont="1" applyFill="1" applyAlignment="1"/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right"/>
    </xf>
    <xf numFmtId="0" fontId="4" fillId="5" borderId="1" xfId="0" applyFont="1" applyFill="1" applyBorder="1" applyAlignment="1"/>
    <xf numFmtId="0" fontId="0" fillId="2" borderId="2" xfId="0" applyFont="1" applyFill="1" applyBorder="1" applyAlignment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left" vertical="center" textRotation="90" wrapText="1"/>
    </xf>
    <xf numFmtId="0" fontId="2" fillId="3" borderId="2" xfId="0" applyFont="1" applyFill="1" applyBorder="1" applyAlignment="1">
      <alignment horizontal="left" vertical="center" textRotation="90" wrapText="1"/>
    </xf>
    <xf numFmtId="0" fontId="1" fillId="0" borderId="2" xfId="0" applyFont="1" applyBorder="1" applyAlignment="1">
      <alignment horizontal="left" vertical="center" textRotation="90" wrapText="1"/>
    </xf>
    <xf numFmtId="0" fontId="0" fillId="0" borderId="2" xfId="0" applyFont="1" applyFill="1" applyBorder="1" applyAlignment="1"/>
    <xf numFmtId="0" fontId="0" fillId="0" borderId="2" xfId="0" applyFont="1" applyFill="1" applyBorder="1"/>
    <xf numFmtId="0" fontId="0" fillId="0" borderId="2" xfId="0" applyFont="1" applyFill="1" applyBorder="1" applyAlignment="1">
      <alignment wrapText="1"/>
    </xf>
    <xf numFmtId="164" fontId="0" fillId="0" borderId="2" xfId="0" applyNumberFormat="1" applyFont="1" applyFill="1" applyBorder="1"/>
    <xf numFmtId="0" fontId="5" fillId="0" borderId="2" xfId="0" applyFont="1" applyFill="1" applyBorder="1" applyAlignment="1"/>
    <xf numFmtId="0" fontId="9" fillId="0" borderId="2" xfId="0" applyFont="1" applyFill="1" applyBorder="1" applyAlignment="1"/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right" vertical="top"/>
    </xf>
    <xf numFmtId="0" fontId="8" fillId="0" borderId="2" xfId="0" applyFont="1" applyFill="1" applyBorder="1" applyAlignment="1">
      <alignment vertical="top"/>
    </xf>
    <xf numFmtId="0" fontId="0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0" fillId="4" borderId="3" xfId="0" applyFont="1" applyFill="1" applyBorder="1" applyAlignment="1">
      <alignment wrapText="1"/>
    </xf>
    <xf numFmtId="0" fontId="0" fillId="5" borderId="3" xfId="0" applyFont="1" applyFill="1" applyBorder="1" applyAlignment="1">
      <alignment wrapText="1"/>
    </xf>
    <xf numFmtId="0" fontId="4" fillId="5" borderId="3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0" fontId="0" fillId="4" borderId="4" xfId="0" applyFont="1" applyFill="1" applyBorder="1"/>
    <xf numFmtId="0" fontId="0" fillId="5" borderId="4" xfId="0" applyFont="1" applyFill="1" applyBorder="1"/>
    <xf numFmtId="0" fontId="4" fillId="5" borderId="4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0" fillId="0" borderId="2" xfId="0" applyFont="1" applyBorder="1" applyAlignment="1"/>
    <xf numFmtId="0" fontId="0" fillId="5" borderId="2" xfId="0" applyFont="1" applyFill="1" applyBorder="1" applyAlignment="1"/>
    <xf numFmtId="0" fontId="3" fillId="0" borderId="2" xfId="0" applyFont="1" applyBorder="1" applyAlignment="1"/>
    <xf numFmtId="0" fontId="0" fillId="0" borderId="2" xfId="0" applyFont="1" applyBorder="1" applyAlignment="1"/>
    <xf numFmtId="0" fontId="0" fillId="0" borderId="2" xfId="0" applyFont="1" applyFill="1" applyBorder="1" applyAlignment="1">
      <alignment horizontal="left"/>
    </xf>
    <xf numFmtId="0" fontId="0" fillId="0" borderId="2" xfId="0" applyFill="1" applyBorder="1"/>
    <xf numFmtId="0" fontId="4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0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81"/>
  <sheetViews>
    <sheetView tabSelected="1" zoomScale="85" zoomScaleNormal="85" workbookViewId="0">
      <pane xSplit="4" ySplit="1" topLeftCell="E168" activePane="bottomRight" state="frozen"/>
      <selection pane="topRight" activeCell="F1" sqref="F1"/>
      <selection pane="bottomLeft" activeCell="A2" sqref="A2"/>
      <selection pane="bottomRight" activeCell="A181" sqref="A181"/>
    </sheetView>
  </sheetViews>
  <sheetFormatPr defaultColWidth="14.42578125" defaultRowHeight="15" customHeight="1"/>
  <cols>
    <col min="1" max="1" width="4.42578125" customWidth="1"/>
    <col min="2" max="2" width="17.7109375" customWidth="1"/>
    <col min="3" max="3" width="14.28515625" customWidth="1"/>
    <col min="4" max="4" width="15.28515625" hidden="1" customWidth="1"/>
    <col min="5" max="5" width="36.7109375" customWidth="1"/>
    <col min="6" max="6" width="7" customWidth="1"/>
    <col min="7" max="7" width="7.28515625" style="69" customWidth="1"/>
    <col min="8" max="8" width="5.7109375" customWidth="1"/>
    <col min="9" max="9" width="4.5703125" customWidth="1"/>
    <col min="10" max="10" width="5" customWidth="1"/>
    <col min="11" max="11" width="6.85546875" style="11" customWidth="1"/>
    <col min="12" max="12" width="3.28515625" bestFit="1" customWidth="1"/>
    <col min="13" max="14" width="3.7109375" customWidth="1"/>
    <col min="15" max="15" width="14.42578125" customWidth="1"/>
    <col min="16" max="16" width="3.28515625" bestFit="1" customWidth="1"/>
    <col min="17" max="17" width="7.140625" customWidth="1"/>
    <col min="18" max="20" width="3.140625" customWidth="1"/>
    <col min="21" max="22" width="4.28515625" customWidth="1"/>
    <col min="23" max="23" width="4.85546875" customWidth="1"/>
    <col min="24" max="24" width="9.7109375" hidden="1" customWidth="1"/>
    <col min="25" max="25" width="10.7109375" hidden="1" customWidth="1"/>
    <col min="26" max="26" width="7.140625" customWidth="1"/>
    <col min="27" max="28" width="7" customWidth="1"/>
    <col min="29" max="29" width="7.28515625" customWidth="1"/>
    <col min="30" max="30" width="7.140625" customWidth="1"/>
    <col min="31" max="31" width="6.5703125" customWidth="1"/>
    <col min="32" max="32" width="6.140625" customWidth="1"/>
  </cols>
  <sheetData>
    <row r="1" spans="1:32" ht="168" customHeight="1">
      <c r="A1" s="31" t="s">
        <v>1</v>
      </c>
      <c r="B1" s="31" t="s">
        <v>2</v>
      </c>
      <c r="C1" s="31" t="s">
        <v>3</v>
      </c>
      <c r="D1" s="31" t="s">
        <v>4</v>
      </c>
      <c r="E1" s="31" t="s">
        <v>5</v>
      </c>
      <c r="F1" s="31" t="s">
        <v>6</v>
      </c>
      <c r="G1" s="32" t="s">
        <v>7</v>
      </c>
      <c r="H1" s="32" t="s">
        <v>8</v>
      </c>
      <c r="I1" s="32" t="s">
        <v>9</v>
      </c>
      <c r="J1" s="33" t="s">
        <v>10</v>
      </c>
      <c r="K1" s="33" t="s">
        <v>11</v>
      </c>
      <c r="L1" s="33" t="s">
        <v>12</v>
      </c>
      <c r="M1" s="33" t="s">
        <v>13</v>
      </c>
      <c r="N1" s="33" t="s">
        <v>14</v>
      </c>
      <c r="O1" s="33" t="s">
        <v>15</v>
      </c>
      <c r="P1" s="33" t="s">
        <v>16</v>
      </c>
      <c r="Q1" s="33" t="s">
        <v>15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4" t="s">
        <v>25</v>
      </c>
      <c r="AA1" s="33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</row>
    <row r="2" spans="1:32" s="14" customFormat="1">
      <c r="A2" s="37">
        <v>1</v>
      </c>
      <c r="B2" s="42" t="s">
        <v>414</v>
      </c>
      <c r="C2" s="42" t="s">
        <v>57</v>
      </c>
      <c r="D2" s="42" t="s">
        <v>368</v>
      </c>
      <c r="E2" s="42" t="s">
        <v>138</v>
      </c>
      <c r="F2" s="43">
        <v>585421</v>
      </c>
      <c r="G2" s="67" t="s">
        <v>59</v>
      </c>
      <c r="H2" s="43">
        <v>21</v>
      </c>
      <c r="I2" s="43">
        <v>6</v>
      </c>
      <c r="J2" s="43">
        <v>24</v>
      </c>
      <c r="K2" s="36">
        <v>28.166666666666668</v>
      </c>
      <c r="L2" s="43">
        <v>4</v>
      </c>
      <c r="M2" s="43">
        <v>11</v>
      </c>
      <c r="N2" s="43">
        <v>4</v>
      </c>
      <c r="O2" s="42" t="s">
        <v>42</v>
      </c>
      <c r="P2" s="43">
        <v>10</v>
      </c>
      <c r="Q2" s="42" t="s">
        <v>42</v>
      </c>
      <c r="R2" s="43">
        <v>0</v>
      </c>
      <c r="S2" s="43">
        <v>0</v>
      </c>
      <c r="T2" s="43">
        <v>0</v>
      </c>
      <c r="U2" s="43">
        <v>30</v>
      </c>
      <c r="V2" s="43">
        <v>0</v>
      </c>
      <c r="W2" s="43">
        <v>0</v>
      </c>
      <c r="X2" s="43">
        <v>0</v>
      </c>
      <c r="Y2" s="43">
        <v>0</v>
      </c>
      <c r="Z2" s="39">
        <f>K2+L2+M2+R2+U2</f>
        <v>73.166666666666671</v>
      </c>
      <c r="AA2" s="39">
        <f>Z2+IF(O2="ΠΑΤΡΕΩN",4,0)+IF(Q2="ΠΑΤΡΕΩN",10,0)+IF(T2="ΠΑΤΡΕΩN",S2,0)+IF(W2="ΠΑΤΡΕΩN",V2,0)+IF(Y2="ΠΑΤΡΕΩN",X2,0)</f>
        <v>87.166666666666671</v>
      </c>
      <c r="AB2" s="39">
        <f>Z2+IF(O2="ΑΙΓΙΑΛΕΙΑΣ",4,0)+IF(Q2="ΑΙΓΙΑΛΕΙΑΣ",10,0)+IF(T2="ΑΙΓΙΑΛΕΙΑΣ",S2,0)+IF(W2="ΑΙΓΙΑΛΕΙΑΣ",V2,0)+IF(Y2="ΑΙΓΙΑΛΕΙΑΣ",X2,0)</f>
        <v>73.166666666666671</v>
      </c>
      <c r="AC2" s="39">
        <f>Z2+IF(O2="ΔΥΤΙΚΗΣ ΑΧΑΪΑΣ",4,0)+IF(Q2="ΔΥΤΙΚΗΣ ΑΧΑΪΑΣ",10,0)+IF(T2="ΔΥΤΙΚΗΣ ΑΧΑΪΑΣ",S2,0)+IF(W2="ΔΥΤΙΚΗΣ ΑΧΑΪΑΣ",V2,0)+IF(Y2="ΔΥΤΙΚΗΣ ΑΧΑΪΑΣ",X2,0)</f>
        <v>73.166666666666671</v>
      </c>
      <c r="AD2" s="39">
        <f>Z2+IF(O2="ΕΡΥΜΑΝΘΟΥ",4,0)+IF(Q2="ΕΡΥΜΑΝΘΟΥ",10,0)+IF(T2="ΕΡΥΜΑΝΘΟΥ",S2,0)+IF(W2="ΕΡΥΜΑΝΘΟΥ",V2,0)+IF(Y2="ΕΡΥΜΑΝΘΟΥ",X2,0)</f>
        <v>73.166666666666671</v>
      </c>
      <c r="AE2" s="39">
        <f>Z2+IF(O2="ΚΑΛΑΒΡΥΤΩΝ",4,0)+IF(Q2="ΚΑΛΑΒΡΥΤΩΝ",10,0)+IF(T2="ΚΑΛΑΒΡΥΤΩΝ",S2,0)+IF(W2="ΚΑΛΑΒΡΥΤΩΝ",V2,0)+IF(Y2="ΚΑΛΑΒΡΥΤΩΝ",X2,0)</f>
        <v>73.166666666666671</v>
      </c>
      <c r="AF2" s="42" t="s">
        <v>44</v>
      </c>
    </row>
    <row r="3" spans="1:32" s="14" customFormat="1">
      <c r="A3" s="37">
        <v>2</v>
      </c>
      <c r="B3" s="37" t="s">
        <v>161</v>
      </c>
      <c r="C3" s="37" t="s">
        <v>154</v>
      </c>
      <c r="D3" s="37">
        <v>0</v>
      </c>
      <c r="E3" s="65" t="s">
        <v>485</v>
      </c>
      <c r="F3" s="37">
        <v>594276</v>
      </c>
      <c r="G3" s="51" t="s">
        <v>59</v>
      </c>
      <c r="H3" s="38">
        <v>17</v>
      </c>
      <c r="I3" s="38">
        <v>9</v>
      </c>
      <c r="J3" s="38">
        <v>5</v>
      </c>
      <c r="K3" s="36">
        <v>21.625</v>
      </c>
      <c r="L3" s="37">
        <v>4</v>
      </c>
      <c r="M3" s="37">
        <v>11</v>
      </c>
      <c r="N3" s="37">
        <v>0</v>
      </c>
      <c r="O3" s="37">
        <v>0</v>
      </c>
      <c r="P3" s="37">
        <v>10</v>
      </c>
      <c r="Q3" s="37" t="s">
        <v>42</v>
      </c>
      <c r="R3" s="37">
        <v>0</v>
      </c>
      <c r="S3" s="37">
        <v>0</v>
      </c>
      <c r="T3" s="37">
        <v>0</v>
      </c>
      <c r="U3" s="37">
        <v>0</v>
      </c>
      <c r="V3" s="37">
        <v>0</v>
      </c>
      <c r="W3" s="37">
        <v>0</v>
      </c>
      <c r="X3" s="37">
        <v>0</v>
      </c>
      <c r="Y3" s="37">
        <v>0</v>
      </c>
      <c r="Z3" s="39">
        <f>K3+L3+M3+R3+U3</f>
        <v>36.625</v>
      </c>
      <c r="AA3" s="39">
        <f>Z3+IF(O3="ΠΑΤΡΕΩN",4,0)+IF(Q3="ΠΑΤΡΕΩN",10,0)+IF(T3="ΠΑΤΡΕΩN",S3,0)+IF(W3="ΠΑΤΡΕΩN",V3,0)+IF(Y3="ΠΑΤΡΕΩN",X3,0)</f>
        <v>46.625</v>
      </c>
      <c r="AB3" s="39">
        <f>Z3+IF(O3="ΑΙΓΙΑΛΕΙΑΣ",4,0)+IF(Q3="ΑΙΓΙΑΛΕΙΑΣ",10,0)+IF(T3="ΑΙΓΙΑΛΕΙΑΣ",S3,0)+IF(W3="ΑΙΓΙΑΛΕΙΑΣ",V3,0)+IF(Y3="ΑΙΓΙΑΛΕΙΑΣ",X3,0)</f>
        <v>36.625</v>
      </c>
      <c r="AC3" s="39">
        <f>Z3+IF(O3="ΔΥΤΙΚΗΣ ΑΧΑΪΑΣ",4,0)+IF(Q3="ΔΥΤΙΚΗΣ ΑΧΑΪΑΣ",10,0)+IF(T3="ΔΥΤΙΚΗΣ ΑΧΑΪΑΣ",S3,0)+IF(W3="ΔΥΤΙΚΗΣ ΑΧΑΪΑΣ",V3,0)+IF(Y3="ΔΥΤΙΚΗΣ ΑΧΑΪΑΣ",X3,0)</f>
        <v>36.625</v>
      </c>
      <c r="AD3" s="39">
        <f>Z3+IF(O3="ΕΡΥΜΑΝΘΟΥ",4,0)+IF(Q3="ΕΡΥΜΑΝΘΟΥ",10,0)+IF(T3="ΕΡΥΜΑΝΘΟΥ",S3,0)+IF(W3="ΕΡΥΜΑΝΘΟΥ",V3,0)+IF(Y3="ΕΡΥΜΑΝΘΟΥ",X3,0)</f>
        <v>36.625</v>
      </c>
      <c r="AE3" s="39">
        <f>Z3+IF(O3="ΚΑΛΑΒΡΥΤΩΝ",4,0)+IF(Q3="ΚΑΛΑΒΡΥΤΩΝ",10,0)+IF(T3="ΚΑΛΑΒΡΥΤΩΝ",S3,0)+IF(W3="ΚΑΛΑΒΡΥΤΩΝ",V3,0)+IF(Y3="ΚΑΛΑΒΡΥΤΩΝ",X3,0)</f>
        <v>36.625</v>
      </c>
      <c r="AF3" s="66" t="s">
        <v>44</v>
      </c>
    </row>
    <row r="4" spans="1:32" s="14" customFormat="1">
      <c r="A4" s="37">
        <v>3</v>
      </c>
      <c r="B4" s="37" t="s">
        <v>316</v>
      </c>
      <c r="C4" s="37" t="s">
        <v>67</v>
      </c>
      <c r="D4" s="37" t="s">
        <v>62</v>
      </c>
      <c r="E4" s="37" t="s">
        <v>179</v>
      </c>
      <c r="F4" s="37">
        <v>611063</v>
      </c>
      <c r="G4" s="51" t="s">
        <v>59</v>
      </c>
      <c r="H4" s="38">
        <v>14</v>
      </c>
      <c r="I4" s="38">
        <v>7</v>
      </c>
      <c r="J4" s="38">
        <v>16</v>
      </c>
      <c r="K4" s="36">
        <v>17</v>
      </c>
      <c r="L4" s="37">
        <v>4</v>
      </c>
      <c r="M4" s="37">
        <v>11</v>
      </c>
      <c r="N4" s="37">
        <v>4</v>
      </c>
      <c r="O4" s="37" t="s">
        <v>42</v>
      </c>
      <c r="P4" s="37">
        <v>10</v>
      </c>
      <c r="Q4" s="37" t="s">
        <v>42</v>
      </c>
      <c r="R4" s="37">
        <v>0</v>
      </c>
      <c r="S4" s="37">
        <v>0</v>
      </c>
      <c r="T4" s="37">
        <v>0</v>
      </c>
      <c r="U4" s="37">
        <v>0</v>
      </c>
      <c r="V4" s="37">
        <v>0</v>
      </c>
      <c r="W4" s="37">
        <v>0</v>
      </c>
      <c r="X4" s="37">
        <v>0</v>
      </c>
      <c r="Y4" s="37">
        <v>0</v>
      </c>
      <c r="Z4" s="39">
        <f>K4+L4+M4+R4+U4</f>
        <v>32</v>
      </c>
      <c r="AA4" s="39">
        <f>Z4+IF(O4="ΠΑΤΡΕΩN",4,0)+IF(Q4="ΠΑΤΡΕΩN",10,0)+IF(T4="ΠΑΤΡΕΩN",S4,0)+IF(W4="ΠΑΤΡΕΩN",V4,0)+IF(Y4="ΠΑΤΡΕΩN",X4,0)</f>
        <v>46</v>
      </c>
      <c r="AB4" s="39">
        <f>Z4+IF(O4="ΑΙΓΙΑΛΕΙΑΣ",4,0)+IF(Q4="ΑΙΓΙΑΛΕΙΑΣ",10,0)+IF(T4="ΑΙΓΙΑΛΕΙΑΣ",S4,0)+IF(W4="ΑΙΓΙΑΛΕΙΑΣ",V4,0)+IF(Y4="ΑΙΓΙΑΛΕΙΑΣ",X4,0)</f>
        <v>32</v>
      </c>
      <c r="AC4" s="39">
        <f>Z4+IF(O4="ΔΥΤΙΚΗΣ ΑΧΑΪΑΣ",4,0)+IF(Q4="ΔΥΤΙΚΗΣ ΑΧΑΪΑΣ",10,0)+IF(T4="ΔΥΤΙΚΗΣ ΑΧΑΪΑΣ",S4,0)+IF(W4="ΔΥΤΙΚΗΣ ΑΧΑΪΑΣ",V4,0)+IF(Y4="ΔΥΤΙΚΗΣ ΑΧΑΪΑΣ",X4,0)</f>
        <v>32</v>
      </c>
      <c r="AD4" s="39">
        <f>Z4+IF(O4="ΕΡΥΜΑΝΘΟΥ",4,0)+IF(Q4="ΕΡΥΜΑΝΘΟΥ",10,0)+IF(T4="ΕΡΥΜΑΝΘΟΥ",S4,0)+IF(W4="ΕΡΥΜΑΝΘΟΥ",V4,0)+IF(Y4="ΕΡΥΜΑΝΘΟΥ",X4,0)</f>
        <v>32</v>
      </c>
      <c r="AE4" s="39">
        <f>Z4+IF(O4="ΚΑΛΑΒΡΥΤΩΝ",4,0)+IF(Q4="ΚΑΛΑΒΡΥΤΩΝ",10,0)+IF(T4="ΚΑΛΑΒΡΥΤΩΝ",S4,0)+IF(W4="ΚΑΛΑΒΡΥΤΩΝ",V4,0)+IF(Y4="ΚΑΛΑΒΡΥΤΩΝ",X4,0)</f>
        <v>32</v>
      </c>
      <c r="AF4" s="36" t="s">
        <v>44</v>
      </c>
    </row>
    <row r="5" spans="1:32" s="14" customFormat="1">
      <c r="A5" s="37">
        <v>4</v>
      </c>
      <c r="B5" s="65" t="s">
        <v>338</v>
      </c>
      <c r="C5" s="65" t="s">
        <v>121</v>
      </c>
      <c r="D5" s="43">
        <v>0</v>
      </c>
      <c r="E5" s="65" t="s">
        <v>485</v>
      </c>
      <c r="F5" s="51">
        <v>621398</v>
      </c>
      <c r="G5" s="51" t="s">
        <v>59</v>
      </c>
      <c r="H5" s="48">
        <v>15</v>
      </c>
      <c r="I5" s="48">
        <v>8</v>
      </c>
      <c r="J5" s="48">
        <v>0</v>
      </c>
      <c r="K5" s="36">
        <v>18.5</v>
      </c>
      <c r="L5" s="40">
        <v>4</v>
      </c>
      <c r="M5" s="40">
        <v>5</v>
      </c>
      <c r="N5" s="40">
        <v>4</v>
      </c>
      <c r="O5" s="42" t="s">
        <v>42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39">
        <f>K5+L5+M5+R5+U5</f>
        <v>27.5</v>
      </c>
      <c r="AA5" s="39">
        <f>Z5+IF(O5="ΠΑΤΡΕΩN",4,0)+IF(Q5="ΠΑΤΡΕΩN",10,0)+IF(T5="ΠΑΤΡΕΩN",S5,0)+IF(W5="ΠΑΤΡΕΩN",V5,0)+IF(Y5="ΠΑΤΡΕΩN",X5,0)</f>
        <v>31.5</v>
      </c>
      <c r="AB5" s="39">
        <f>Z5+IF(O5="ΑΙΓΙΑΛΕΙΑΣ",4,0)+IF(Q5="ΑΙΓΙΑΛΕΙΑΣ",10,0)+IF(T5="ΑΙΓΙΑΛΕΙΑΣ",S5,0)+IF(W5="ΑΙΓΙΑΛΕΙΑΣ",V5,0)+IF(Y5="ΑΙΓΙΑΛΕΙΑΣ",X5,0)</f>
        <v>27.5</v>
      </c>
      <c r="AC5" s="39">
        <f>Z5+IF(O5="ΔΥΤΙΚΗΣ ΑΧΑΪΑΣ",4,0)+IF(Q5="ΔΥΤΙΚΗΣ ΑΧΑΪΑΣ",10,0)+IF(T5="ΔΥΤΙΚΗΣ ΑΧΑΪΑΣ",S5,0)+IF(W5="ΔΥΤΙΚΗΣ ΑΧΑΪΑΣ",V5,0)+IF(Y5="ΔΥΤΙΚΗΣ ΑΧΑΪΑΣ",X5,0)</f>
        <v>27.5</v>
      </c>
      <c r="AD5" s="39">
        <f>Z5+IF(O5="ΕΡΥΜΑΝΘΟΥ",4,0)+IF(Q5="ΕΡΥΜΑΝΘΟΥ",10,0)+IF(T5="ΕΡΥΜΑΝΘΟΥ",S5,0)+IF(W5="ΕΡΥΜΑΝΘΟΥ",V5,0)+IF(Y5="ΕΡΥΜΑΝΘΟΥ",X5,0)</f>
        <v>27.5</v>
      </c>
      <c r="AE5" s="39">
        <f>Z5+IF(O5="ΚΑΛΑΒΡΥΤΩΝ",4,0)+IF(Q5="ΚΑΛΑΒΡΥΤΩΝ",10,0)+IF(T5="ΚΑΛΑΒΡΥΤΩΝ",S5,0)+IF(W5="ΚΑΛΑΒΡΥΤΩΝ",V5,0)+IF(Y5="ΚΑΛΑΒΡΥΤΩΝ",X5,0)</f>
        <v>27.5</v>
      </c>
      <c r="AF5" s="36" t="s">
        <v>44</v>
      </c>
    </row>
    <row r="6" spans="1:32" s="14" customFormat="1">
      <c r="A6" s="37">
        <v>5</v>
      </c>
      <c r="B6" s="37" t="s">
        <v>76</v>
      </c>
      <c r="C6" s="37" t="s">
        <v>51</v>
      </c>
      <c r="D6" s="37" t="s">
        <v>77</v>
      </c>
      <c r="E6" s="37" t="s">
        <v>78</v>
      </c>
      <c r="F6" s="37">
        <v>614914</v>
      </c>
      <c r="G6" s="51" t="s">
        <v>59</v>
      </c>
      <c r="H6" s="38">
        <v>11</v>
      </c>
      <c r="I6" s="38">
        <v>8</v>
      </c>
      <c r="J6" s="38">
        <v>8</v>
      </c>
      <c r="K6" s="36">
        <v>12.5</v>
      </c>
      <c r="L6" s="36">
        <v>4</v>
      </c>
      <c r="M6" s="37">
        <v>0</v>
      </c>
      <c r="N6" s="37">
        <v>4</v>
      </c>
      <c r="O6" s="37" t="s">
        <v>42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  <c r="Y6" s="37">
        <v>0</v>
      </c>
      <c r="Z6" s="39">
        <f>K6+L6+M6+R6+U6</f>
        <v>16.5</v>
      </c>
      <c r="AA6" s="39">
        <f>Z6+IF(O6="ΠΑΤΡΕΩN",4,0)+IF(Q6="ΠΑΤΡΕΩN",10,0)+IF(T6="ΠΑΤΡΕΩN",S6,0)+IF(W6="ΠΑΤΡΕΩN",V6,0)+IF(Y6="ΠΑΤΡΕΩN",X6,0)</f>
        <v>20.5</v>
      </c>
      <c r="AB6" s="39">
        <f>Z6+IF(O6="ΑΙΓΙΑΛΕΙΑΣ",4,0)+IF(Q6="ΑΙΓΙΑΛΕΙΑΣ",10,0)+IF(T6="ΑΙΓΙΑΛΕΙΑΣ",S6,0)+IF(W6="ΑΙΓΙΑΛΕΙΑΣ",V6,0)+IF(Y6="ΑΙΓΙΑΛΕΙΑΣ",X6,0)</f>
        <v>16.5</v>
      </c>
      <c r="AC6" s="39">
        <f>Z6+IF(O6="ΔΥΤΙΚΗΣ ΑΧΑΪΑΣ",4,0)+IF(Q6="ΔΥΤΙΚΗΣ ΑΧΑΪΑΣ",10,0)+IF(T6="ΔΥΤΙΚΗΣ ΑΧΑΪΑΣ",S6,0)+IF(W6="ΔΥΤΙΚΗΣ ΑΧΑΪΑΣ",V6,0)+IF(Y6="ΔΥΤΙΚΗΣ ΑΧΑΪΑΣ",X6,0)</f>
        <v>16.5</v>
      </c>
      <c r="AD6" s="39">
        <f>Z6+IF(O6="ΕΡΥΜΑΝΘΟΥ",4,0)+IF(Q6="ΕΡΥΜΑΝΘΟΥ",10,0)+IF(T6="ΕΡΥΜΑΝΘΟΥ",S6,0)+IF(W6="ΕΡΥΜΑΝΘΟΥ",V6,0)+IF(Y6="ΕΡΥΜΑΝΘΟΥ",X6,0)</f>
        <v>16.5</v>
      </c>
      <c r="AE6" s="39">
        <f>Z6+IF(O6="ΚΑΛΑΒΡΥΤΩΝ",4,0)+IF(Q6="ΚΑΛΑΒΡΥΤΩΝ",10,0)+IF(T6="ΚΑΛΑΒΡΥΤΩΝ",S6,0)+IF(W6="ΚΑΛΑΒΡΥΤΩΝ",V6,0)+IF(Y6="ΚΑΛΑΒΡΥΤΩΝ",X6,0)</f>
        <v>16.5</v>
      </c>
      <c r="AF6" s="36" t="s">
        <v>44</v>
      </c>
    </row>
    <row r="7" spans="1:32" s="14" customFormat="1">
      <c r="A7" s="37">
        <v>6</v>
      </c>
      <c r="B7" s="45" t="s">
        <v>480</v>
      </c>
      <c r="C7" s="45" t="s">
        <v>87</v>
      </c>
      <c r="D7" s="43">
        <v>0</v>
      </c>
      <c r="E7" s="65" t="s">
        <v>485</v>
      </c>
      <c r="F7" s="46">
        <v>556846</v>
      </c>
      <c r="G7" s="47" t="s">
        <v>59</v>
      </c>
      <c r="H7" s="48">
        <v>31</v>
      </c>
      <c r="I7" s="48">
        <v>0</v>
      </c>
      <c r="J7" s="48">
        <v>10</v>
      </c>
      <c r="K7" s="36">
        <v>47</v>
      </c>
      <c r="L7" s="40">
        <v>4</v>
      </c>
      <c r="M7" s="40">
        <v>11</v>
      </c>
      <c r="N7" s="40">
        <v>0</v>
      </c>
      <c r="O7" s="40">
        <v>0</v>
      </c>
      <c r="P7" s="43">
        <v>10</v>
      </c>
      <c r="Q7" s="42" t="s">
        <v>42</v>
      </c>
      <c r="R7" s="43">
        <v>0</v>
      </c>
      <c r="S7" s="43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39">
        <f>K7+L7+M7+R7+U7</f>
        <v>62</v>
      </c>
      <c r="AA7" s="39">
        <f>Z7+IF(O7="ΠΑΤΡΕΩN",4,0)+IF(Q7="ΠΑΤΡΕΩN",10,0)+IF(T7="ΠΑΤΡΕΩN",S7,0)+IF(W7="ΠΑΤΡΕΩN",V7,0)+IF(Y7="ΠΑΤΡΕΩN",X7,0)</f>
        <v>72</v>
      </c>
      <c r="AB7" s="39">
        <f>Z7+IF(O7="ΑΙΓΙΑΛΕΙΑΣ",4,0)+IF(Q7="ΑΙΓΙΑΛΕΙΑΣ",10,0)+IF(T7="ΑΙΓΙΑΛΕΙΑΣ",S7,0)+IF(W7="ΑΙΓΙΑΛΕΙΑΣ",V7,0)+IF(Y7="ΑΙΓΙΑΛΕΙΑΣ",X7,0)</f>
        <v>62</v>
      </c>
      <c r="AC7" s="39">
        <f>Z7+IF(O7="ΔΥΤΙΚΗΣ ΑΧΑΪΑΣ",4,0)+IF(Q7="ΔΥΤΙΚΗΣ ΑΧΑΪΑΣ",10,0)+IF(T7="ΔΥΤΙΚΗΣ ΑΧΑΪΑΣ",S7,0)+IF(W7="ΔΥΤΙΚΗΣ ΑΧΑΪΑΣ",V7,0)+IF(Y7="ΔΥΤΙΚΗΣ ΑΧΑΪΑΣ",X7,0)</f>
        <v>62</v>
      </c>
      <c r="AD7" s="39">
        <f>Z7+IF(O7="ΕΡΥΜΑΝΘΟΥ",4,0)+IF(Q7="ΕΡΥΜΑΝΘΟΥ",10,0)+IF(T7="ΕΡΥΜΑΝΘΟΥ",S7,0)+IF(W7="ΕΡΥΜΑΝΘΟΥ",V7,0)+IF(Y7="ΕΡΥΜΑΝΘΟΥ",X7,0)</f>
        <v>62</v>
      </c>
      <c r="AE7" s="39">
        <f>Z7+IF(O7="ΚΑΛΑΒΡΥΤΩΝ",4,0)+IF(Q7="ΚΑΛΑΒΡΥΤΩΝ",10,0)+IF(T7="ΚΑΛΑΒΡΥΤΩΝ",S7,0)+IF(W7="ΚΑΛΑΒΡΥΤΩΝ",V7,0)+IF(Y7="ΚΑΛΑΒΡΥΤΩΝ",X7,0)</f>
        <v>62</v>
      </c>
      <c r="AF7" s="52" t="s">
        <v>65</v>
      </c>
    </row>
    <row r="8" spans="1:32" s="14" customFormat="1">
      <c r="A8" s="37">
        <v>7</v>
      </c>
      <c r="B8" s="37" t="s">
        <v>354</v>
      </c>
      <c r="C8" s="37" t="s">
        <v>73</v>
      </c>
      <c r="D8" s="37" t="s">
        <v>57</v>
      </c>
      <c r="E8" s="37" t="s">
        <v>304</v>
      </c>
      <c r="F8" s="37">
        <v>568017</v>
      </c>
      <c r="G8" s="51" t="s">
        <v>59</v>
      </c>
      <c r="H8" s="38">
        <v>30</v>
      </c>
      <c r="I8" s="38">
        <v>1</v>
      </c>
      <c r="J8" s="38">
        <v>13</v>
      </c>
      <c r="K8" s="36">
        <v>45.166666666666664</v>
      </c>
      <c r="L8" s="37">
        <v>0</v>
      </c>
      <c r="M8" s="37">
        <v>0</v>
      </c>
      <c r="N8" s="37">
        <v>4</v>
      </c>
      <c r="O8" s="37" t="s">
        <v>64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9">
        <f>K8+L8+M8+R8+U8</f>
        <v>45.166666666666664</v>
      </c>
      <c r="AA8" s="39">
        <f>Z8+IF(O8="ΠΑΤΡΕΩN",4,0)+IF(Q8="ΠΑΤΡΕΩN",10,0)+IF(T8="ΠΑΤΡΕΩN",S8,0)+IF(W8="ΠΑΤΡΕΩN",V8,0)+IF(Y8="ΠΑΤΡΕΩN",X8,0)</f>
        <v>45.166666666666664</v>
      </c>
      <c r="AB8" s="39">
        <f>Z8+IF(O8="ΑΙΓΙΑΛΕΙΑΣ",4,0)+IF(Q8="ΑΙΓΙΑΛΕΙΑΣ",10,0)+IF(T8="ΑΙΓΙΑΛΕΙΑΣ",S8,0)+IF(W8="ΑΙΓΙΑΛΕΙΑΣ",V8,0)+IF(Y8="ΑΙΓΙΑΛΕΙΑΣ",X8,0)</f>
        <v>49.166666666666664</v>
      </c>
      <c r="AC8" s="39">
        <f>Z8+IF(O8="ΔΥΤΙΚΗΣ ΑΧΑΪΑΣ",4,0)+IF(Q8="ΔΥΤΙΚΗΣ ΑΧΑΪΑΣ",10,0)+IF(T8="ΔΥΤΙΚΗΣ ΑΧΑΪΑΣ",S8,0)+IF(W8="ΔΥΤΙΚΗΣ ΑΧΑΪΑΣ",V8,0)+IF(Y8="ΔΥΤΙΚΗΣ ΑΧΑΪΑΣ",X8,0)</f>
        <v>45.166666666666664</v>
      </c>
      <c r="AD8" s="39">
        <f>Z8+IF(O8="ΕΡΥΜΑΝΘΟΥ",4,0)+IF(Q8="ΕΡΥΜΑΝΘΟΥ",10,0)+IF(T8="ΕΡΥΜΑΝΘΟΥ",S8,0)+IF(W8="ΕΡΥΜΑΝΘΟΥ",V8,0)+IF(Y8="ΕΡΥΜΑΝΘΟΥ",X8,0)</f>
        <v>45.166666666666664</v>
      </c>
      <c r="AE8" s="39">
        <f>Z8+IF(O8="ΚΑΛΑΒΡΥΤΩΝ",4,0)+IF(Q8="ΚΑΛΑΒΡΥΤΩΝ",10,0)+IF(T8="ΚΑΛΑΒΡΥΤΩΝ",S8,0)+IF(W8="ΚΑΛΑΒΡΥΤΩΝ",V8,0)+IF(Y8="ΚΑΛΑΒΡΥΤΩΝ",X8,0)</f>
        <v>45.166666666666664</v>
      </c>
      <c r="AF8" s="36" t="s">
        <v>65</v>
      </c>
    </row>
    <row r="9" spans="1:32" s="14" customFormat="1" ht="15.75" customHeight="1">
      <c r="A9" s="37">
        <v>8</v>
      </c>
      <c r="B9" s="37" t="s">
        <v>201</v>
      </c>
      <c r="C9" s="37" t="s">
        <v>199</v>
      </c>
      <c r="D9" s="37" t="s">
        <v>51</v>
      </c>
      <c r="E9" s="37" t="s">
        <v>202</v>
      </c>
      <c r="F9" s="37">
        <v>620518</v>
      </c>
      <c r="G9" s="51" t="s">
        <v>59</v>
      </c>
      <c r="H9" s="38">
        <v>10</v>
      </c>
      <c r="I9" s="38">
        <v>7</v>
      </c>
      <c r="J9" s="38">
        <v>21</v>
      </c>
      <c r="K9" s="36">
        <v>11</v>
      </c>
      <c r="L9" s="37">
        <v>4</v>
      </c>
      <c r="M9" s="37">
        <v>19</v>
      </c>
      <c r="N9" s="37">
        <v>4</v>
      </c>
      <c r="O9" s="37" t="s">
        <v>42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0</v>
      </c>
      <c r="Z9" s="39">
        <f>K9+L9+M9+R9+U9</f>
        <v>34</v>
      </c>
      <c r="AA9" s="39">
        <f>Z9+IF(O9="ΠΑΤΡΕΩN",4,0)+IF(Q9="ΠΑΤΡΕΩN",10,0)+IF(T9="ΠΑΤΡΕΩN",S9,0)+IF(W9="ΠΑΤΡΕΩN",V9,0)+IF(Y9="ΠΑΤΡΕΩN",X9,0)</f>
        <v>38</v>
      </c>
      <c r="AB9" s="39">
        <f>Z9+IF(O9="ΑΙΓΙΑΛΕΙΑΣ",4,0)+IF(Q9="ΑΙΓΙΑΛΕΙΑΣ",10,0)+IF(T9="ΑΙΓΙΑΛΕΙΑΣ",S9,0)+IF(W9="ΑΙΓΙΑΛΕΙΑΣ",V9,0)+IF(Y9="ΑΙΓΙΑΛΕΙΑΣ",X9,0)</f>
        <v>34</v>
      </c>
      <c r="AC9" s="39">
        <f>Z9+IF(O9="ΔΥΤΙΚΗΣ ΑΧΑΪΑΣ",4,0)+IF(Q9="ΔΥΤΙΚΗΣ ΑΧΑΪΑΣ",10,0)+IF(T9="ΔΥΤΙΚΗΣ ΑΧΑΪΑΣ",S9,0)+IF(W9="ΔΥΤΙΚΗΣ ΑΧΑΪΑΣ",V9,0)+IF(Y9="ΔΥΤΙΚΗΣ ΑΧΑΪΑΣ",X9,0)</f>
        <v>34</v>
      </c>
      <c r="AD9" s="39">
        <f>Z9+IF(O9="ΕΡΥΜΑΝΘΟΥ",4,0)+IF(Q9="ΕΡΥΜΑΝΘΟΥ",10,0)+IF(T9="ΕΡΥΜΑΝΘΟΥ",S9,0)+IF(W9="ΕΡΥΜΑΝΘΟΥ",V9,0)+IF(Y9="ΕΡΥΜΑΝΘΟΥ",X9,0)</f>
        <v>34</v>
      </c>
      <c r="AE9" s="39">
        <f>Z9+IF(O9="ΚΑΛΑΒΡΥΤΩΝ",4,0)+IF(Q9="ΚΑΛΑΒΡΥΤΩΝ",10,0)+IF(T9="ΚΑΛΑΒΡΥΤΩΝ",S9,0)+IF(W9="ΚΑΛΑΒΡΥΤΩΝ",V9,0)+IF(Y9="ΚΑΛΑΒΡΥΤΩΝ",X9,0)</f>
        <v>34</v>
      </c>
      <c r="AF9" s="36" t="s">
        <v>65</v>
      </c>
    </row>
    <row r="10" spans="1:32" s="14" customFormat="1" ht="15.75" customHeight="1">
      <c r="A10" s="37">
        <v>9</v>
      </c>
      <c r="B10" s="45" t="s">
        <v>131</v>
      </c>
      <c r="C10" s="45" t="s">
        <v>61</v>
      </c>
      <c r="D10" s="43">
        <v>0</v>
      </c>
      <c r="E10" s="65" t="s">
        <v>485</v>
      </c>
      <c r="F10" s="46">
        <v>621082</v>
      </c>
      <c r="G10" s="47" t="s">
        <v>59</v>
      </c>
      <c r="H10" s="48">
        <v>10</v>
      </c>
      <c r="I10" s="48">
        <v>6</v>
      </c>
      <c r="J10" s="48">
        <v>22</v>
      </c>
      <c r="K10" s="36">
        <v>10.875</v>
      </c>
      <c r="L10" s="40">
        <v>4</v>
      </c>
      <c r="M10" s="40">
        <v>11</v>
      </c>
      <c r="N10" s="40">
        <v>0</v>
      </c>
      <c r="O10" s="40">
        <v>0</v>
      </c>
      <c r="P10" s="40">
        <v>0</v>
      </c>
      <c r="Q10" s="43">
        <v>0</v>
      </c>
      <c r="R10" s="43">
        <v>0</v>
      </c>
      <c r="S10" s="43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39">
        <f>K10+L10+M10+R10+U10</f>
        <v>25.875</v>
      </c>
      <c r="AA10" s="39">
        <f>Z10+IF(O10="ΠΑΤΡΕΩN",4,0)+IF(Q10="ΠΑΤΡΕΩN",10,0)+IF(T10="ΠΑΤΡΕΩN",S10,0)+IF(W10="ΠΑΤΡΕΩN",V10,0)+IF(Y10="ΠΑΤΡΕΩN",X10,0)</f>
        <v>25.875</v>
      </c>
      <c r="AB10" s="39">
        <f>Z10+IF(O10="ΑΙΓΙΑΛΕΙΑΣ",4,0)+IF(Q10="ΑΙΓΙΑΛΕΙΑΣ",10,0)+IF(T10="ΑΙΓΙΑΛΕΙΑΣ",S10,0)+IF(W10="ΑΙΓΙΑΛΕΙΑΣ",V10,0)+IF(Y10="ΑΙΓΙΑΛΕΙΑΣ",X10,0)</f>
        <v>25.875</v>
      </c>
      <c r="AC10" s="39">
        <f>Z10+IF(O10="ΔΥΤΙΚΗΣ ΑΧΑΪΑΣ",4,0)+IF(Q10="ΔΥΤΙΚΗΣ ΑΧΑΪΑΣ",10,0)+IF(T10="ΔΥΤΙΚΗΣ ΑΧΑΪΑΣ",S10,0)+IF(W10="ΔΥΤΙΚΗΣ ΑΧΑΪΑΣ",V10,0)+IF(Y10="ΔΥΤΙΚΗΣ ΑΧΑΪΑΣ",X10,0)</f>
        <v>25.875</v>
      </c>
      <c r="AD10" s="39">
        <f>Z10+IF(O10="ΕΡΥΜΑΝΘΟΥ",4,0)+IF(Q10="ΕΡΥΜΑΝΘΟΥ",10,0)+IF(T10="ΕΡΥΜΑΝΘΟΥ",S10,0)+IF(W10="ΕΡΥΜΑΝΘΟΥ",V10,0)+IF(Y10="ΕΡΥΜΑΝΘΟΥ",X10,0)</f>
        <v>25.875</v>
      </c>
      <c r="AE10" s="39">
        <f>Z10+IF(O10="ΚΑΛΑΒΡΥΤΩΝ",4,0)+IF(Q10="ΚΑΛΑΒΡΥΤΩΝ",10,0)+IF(T10="ΚΑΛΑΒΡΥΤΩΝ",S10,0)+IF(W10="ΚΑΛΑΒΡΥΤΩΝ",V10,0)+IF(Y10="ΚΑΛΑΒΡΥΤΩΝ",X10,0)</f>
        <v>25.875</v>
      </c>
      <c r="AF10" s="52" t="s">
        <v>65</v>
      </c>
    </row>
    <row r="11" spans="1:32" s="14" customFormat="1" ht="15.75" customHeight="1">
      <c r="A11" s="37">
        <v>10</v>
      </c>
      <c r="B11" s="37" t="s">
        <v>248</v>
      </c>
      <c r="C11" s="37" t="s">
        <v>69</v>
      </c>
      <c r="D11" s="37" t="s">
        <v>51</v>
      </c>
      <c r="E11" s="37" t="s">
        <v>249</v>
      </c>
      <c r="F11" s="37">
        <v>618513</v>
      </c>
      <c r="G11" s="51" t="s">
        <v>59</v>
      </c>
      <c r="H11" s="38">
        <v>11</v>
      </c>
      <c r="I11" s="38">
        <v>3</v>
      </c>
      <c r="J11" s="38">
        <v>11</v>
      </c>
      <c r="K11" s="36">
        <v>11.875</v>
      </c>
      <c r="L11" s="37">
        <v>4</v>
      </c>
      <c r="M11" s="37">
        <v>5</v>
      </c>
      <c r="N11" s="37">
        <v>4</v>
      </c>
      <c r="O11" s="37" t="s">
        <v>42</v>
      </c>
      <c r="P11" s="37">
        <v>10</v>
      </c>
      <c r="Q11" s="37" t="s">
        <v>42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9">
        <f>K11+L11+M11+R11+U11</f>
        <v>20.875</v>
      </c>
      <c r="AA11" s="39">
        <f>Z11+IF(O11="ΠΑΤΡΕΩN",4,0)+IF(Q11="ΠΑΤΡΕΩN",10,0)+IF(T11="ΠΑΤΡΕΩN",S11,0)+IF(W11="ΠΑΤΡΕΩN",V11,0)+IF(Y11="ΠΑΤΡΕΩN",X11,0)</f>
        <v>34.875</v>
      </c>
      <c r="AB11" s="39">
        <f>Z11+IF(O11="ΑΙΓΙΑΛΕΙΑΣ",4,0)+IF(Q11="ΑΙΓΙΑΛΕΙΑΣ",10,0)+IF(T11="ΑΙΓΙΑΛΕΙΑΣ",S11,0)+IF(W11="ΑΙΓΙΑΛΕΙΑΣ",V11,0)+IF(Y11="ΑΙΓΙΑΛΕΙΑΣ",X11,0)</f>
        <v>20.875</v>
      </c>
      <c r="AC11" s="39">
        <f>Z11+IF(O11="ΔΥΤΙΚΗΣ ΑΧΑΪΑΣ",4,0)+IF(Q11="ΔΥΤΙΚΗΣ ΑΧΑΪΑΣ",10,0)+IF(T11="ΔΥΤΙΚΗΣ ΑΧΑΪΑΣ",S11,0)+IF(W11="ΔΥΤΙΚΗΣ ΑΧΑΪΑΣ",V11,0)+IF(Y11="ΔΥΤΙΚΗΣ ΑΧΑΪΑΣ",X11,0)</f>
        <v>20.875</v>
      </c>
      <c r="AD11" s="39">
        <f>Z11+IF(O11="ΕΡΥΜΑΝΘΟΥ",4,0)+IF(Q11="ΕΡΥΜΑΝΘΟΥ",10,0)+IF(T11="ΕΡΥΜΑΝΘΟΥ",S11,0)+IF(W11="ΕΡΥΜΑΝΘΟΥ",V11,0)+IF(Y11="ΕΡΥΜΑΝΘΟΥ",X11,0)</f>
        <v>20.875</v>
      </c>
      <c r="AE11" s="39">
        <f>Z11+IF(O11="ΚΑΛΑΒΡΥΤΩΝ",4,0)+IF(Q11="ΚΑΛΑΒΡΥΤΩΝ",10,0)+IF(T11="ΚΑΛΑΒΡΥΤΩΝ",S11,0)+IF(W11="ΚΑΛΑΒΡΥΤΩΝ",V11,0)+IF(Y11="ΚΑΛΑΒΡΥΤΩΝ",X11,0)</f>
        <v>20.875</v>
      </c>
      <c r="AF11" s="36" t="s">
        <v>65</v>
      </c>
    </row>
    <row r="12" spans="1:32" s="14" customFormat="1" ht="15.75" customHeight="1">
      <c r="A12" s="37">
        <v>11</v>
      </c>
      <c r="B12" s="45" t="s">
        <v>482</v>
      </c>
      <c r="C12" s="45" t="s">
        <v>97</v>
      </c>
      <c r="D12" s="43">
        <v>0</v>
      </c>
      <c r="E12" s="65" t="s">
        <v>485</v>
      </c>
      <c r="F12" s="46">
        <v>605017</v>
      </c>
      <c r="G12" s="47" t="s">
        <v>59</v>
      </c>
      <c r="H12" s="48">
        <v>15</v>
      </c>
      <c r="I12" s="48">
        <v>11</v>
      </c>
      <c r="J12" s="48">
        <v>26</v>
      </c>
      <c r="K12" s="36">
        <v>19</v>
      </c>
      <c r="L12" s="40">
        <v>0</v>
      </c>
      <c r="M12" s="40">
        <v>0</v>
      </c>
      <c r="N12" s="40">
        <v>4</v>
      </c>
      <c r="O12" s="42" t="s">
        <v>42</v>
      </c>
      <c r="P12" s="40">
        <v>0</v>
      </c>
      <c r="Q12" s="43">
        <v>0</v>
      </c>
      <c r="R12" s="43">
        <v>0</v>
      </c>
      <c r="S12" s="43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39">
        <f>K12+L12+M12+R12+U12</f>
        <v>19</v>
      </c>
      <c r="AA12" s="39">
        <f>Z12+IF(O12="ΠΑΤΡΕΩN",4,0)+IF(Q12="ΠΑΤΡΕΩN",10,0)+IF(T12="ΠΑΤΡΕΩN",S12,0)+IF(W12="ΠΑΤΡΕΩN",V12,0)+IF(Y12="ΠΑΤΡΕΩN",X12,0)</f>
        <v>23</v>
      </c>
      <c r="AB12" s="39">
        <f>Z12+IF(O12="ΑΙΓΙΑΛΕΙΑΣ",4,0)+IF(Q12="ΑΙΓΙΑΛΕΙΑΣ",10,0)+IF(T12="ΑΙΓΙΑΛΕΙΑΣ",S12,0)+IF(W12="ΑΙΓΙΑΛΕΙΑΣ",V12,0)+IF(Y12="ΑΙΓΙΑΛΕΙΑΣ",X12,0)</f>
        <v>19</v>
      </c>
      <c r="AC12" s="39">
        <f>Z12+IF(O12="ΔΥΤΙΚΗΣ ΑΧΑΪΑΣ",4,0)+IF(Q12="ΔΥΤΙΚΗΣ ΑΧΑΪΑΣ",10,0)+IF(T12="ΔΥΤΙΚΗΣ ΑΧΑΪΑΣ",S12,0)+IF(W12="ΔΥΤΙΚΗΣ ΑΧΑΪΑΣ",V12,0)+IF(Y12="ΔΥΤΙΚΗΣ ΑΧΑΪΑΣ",X12,0)</f>
        <v>19</v>
      </c>
      <c r="AD12" s="39">
        <f>Z12+IF(O12="ΕΡΥΜΑΝΘΟΥ",4,0)+IF(Q12="ΕΡΥΜΑΝΘΟΥ",10,0)+IF(T12="ΕΡΥΜΑΝΘΟΥ",S12,0)+IF(W12="ΕΡΥΜΑΝΘΟΥ",V12,0)+IF(Y12="ΕΡΥΜΑΝΘΟΥ",X12,0)</f>
        <v>19</v>
      </c>
      <c r="AE12" s="39">
        <f>Z12+IF(O12="ΚΑΛΑΒΡΥΤΩΝ",4,0)+IF(Q12="ΚΑΛΑΒΡΥΤΩΝ",10,0)+IF(T12="ΚΑΛΑΒΡΥΤΩΝ",S12,0)+IF(W12="ΚΑΛΑΒΡΥΤΩΝ",V12,0)+IF(Y12="ΚΑΛΑΒΡΥΤΩΝ",X12,0)</f>
        <v>19</v>
      </c>
      <c r="AF12" s="52" t="s">
        <v>65</v>
      </c>
    </row>
    <row r="13" spans="1:32" s="14" customFormat="1" ht="15.75" customHeight="1">
      <c r="A13" s="37">
        <v>12</v>
      </c>
      <c r="B13" s="37" t="s">
        <v>314</v>
      </c>
      <c r="C13" s="37" t="s">
        <v>181</v>
      </c>
      <c r="D13" s="37" t="s">
        <v>81</v>
      </c>
      <c r="E13" s="37" t="s">
        <v>315</v>
      </c>
      <c r="F13" s="37">
        <v>601842</v>
      </c>
      <c r="G13" s="51" t="s">
        <v>59</v>
      </c>
      <c r="H13" s="38">
        <v>15</v>
      </c>
      <c r="I13" s="38">
        <v>4</v>
      </c>
      <c r="J13" s="38">
        <v>25</v>
      </c>
      <c r="K13" s="36">
        <v>18.125</v>
      </c>
      <c r="L13" s="37">
        <v>0</v>
      </c>
      <c r="M13" s="37">
        <v>0</v>
      </c>
      <c r="N13" s="37">
        <v>4</v>
      </c>
      <c r="O13" s="37" t="s">
        <v>42</v>
      </c>
      <c r="P13" s="37">
        <v>0</v>
      </c>
      <c r="Q13" s="37">
        <v>0</v>
      </c>
      <c r="R13" s="37">
        <v>0</v>
      </c>
      <c r="S13" s="36">
        <v>0</v>
      </c>
      <c r="T13" s="36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9">
        <f>K13+L13+M13+R13+U13</f>
        <v>18.125</v>
      </c>
      <c r="AA13" s="39">
        <f>Z13+IF(O13="ΠΑΤΡΕΩN",4,0)+IF(Q13="ΠΑΤΡΕΩN",10,0)+IF(T13="ΠΑΤΡΕΩN",S13,0)+IF(W13="ΠΑΤΡΕΩN",V13,0)+IF(Y13="ΠΑΤΡΕΩN",X13,0)</f>
        <v>22.125</v>
      </c>
      <c r="AB13" s="39">
        <f>Z13+IF(O13="ΑΙΓΙΑΛΕΙΑΣ",4,0)+IF(Q13="ΑΙΓΙΑΛΕΙΑΣ",10,0)+IF(T13="ΑΙΓΙΑΛΕΙΑΣ",S13,0)+IF(W13="ΑΙΓΙΑΛΕΙΑΣ",V13,0)+IF(Y13="ΑΙΓΙΑΛΕΙΑΣ",X13,0)</f>
        <v>18.125</v>
      </c>
      <c r="AC13" s="39">
        <f>Z13+IF(O13="ΔΥΤΙΚΗΣ ΑΧΑΪΑΣ",4,0)+IF(Q13="ΔΥΤΙΚΗΣ ΑΧΑΪΑΣ",10,0)+IF(T13="ΔΥΤΙΚΗΣ ΑΧΑΪΑΣ",S13,0)+IF(W13="ΔΥΤΙΚΗΣ ΑΧΑΪΑΣ",V13,0)+IF(Y13="ΔΥΤΙΚΗΣ ΑΧΑΪΑΣ",X13,0)</f>
        <v>18.125</v>
      </c>
      <c r="AD13" s="39">
        <f>Z13+IF(O13="ΕΡΥΜΑΝΘΟΥ",4,0)+IF(Q13="ΕΡΥΜΑΝΘΟΥ",10,0)+IF(T13="ΕΡΥΜΑΝΘΟΥ",S13,0)+IF(W13="ΕΡΥΜΑΝΘΟΥ",V13,0)+IF(Y13="ΕΡΥΜΑΝΘΟΥ",X13,0)</f>
        <v>18.125</v>
      </c>
      <c r="AE13" s="39">
        <f>Z13+IF(O13="ΚΑΛΑΒΡΥΤΩΝ",4,0)+IF(Q13="ΚΑΛΑΒΡΥΤΩΝ",10,0)+IF(T13="ΚΑΛΑΒΡΥΤΩΝ",S13,0)+IF(W13="ΚΑΛΑΒΡΥΤΩΝ",V13,0)+IF(Y13="ΚΑΛΑΒΡΥΤΩΝ",X13,0)</f>
        <v>18.125</v>
      </c>
      <c r="AF13" s="36" t="s">
        <v>65</v>
      </c>
    </row>
    <row r="14" spans="1:32" s="14" customFormat="1" ht="15.75" customHeight="1">
      <c r="A14" s="37">
        <v>13</v>
      </c>
      <c r="B14" s="37" t="s">
        <v>381</v>
      </c>
      <c r="C14" s="37" t="s">
        <v>169</v>
      </c>
      <c r="D14" s="37" t="s">
        <v>382</v>
      </c>
      <c r="E14" s="37" t="s">
        <v>85</v>
      </c>
      <c r="F14" s="37">
        <v>617850</v>
      </c>
      <c r="G14" s="51" t="s">
        <v>59</v>
      </c>
      <c r="H14" s="38">
        <v>11</v>
      </c>
      <c r="I14" s="38">
        <v>7</v>
      </c>
      <c r="J14" s="38">
        <v>8</v>
      </c>
      <c r="K14" s="36">
        <v>12.375</v>
      </c>
      <c r="L14" s="37">
        <v>0</v>
      </c>
      <c r="M14" s="37">
        <v>0</v>
      </c>
      <c r="N14" s="37">
        <v>4</v>
      </c>
      <c r="O14" s="37" t="s">
        <v>42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5</v>
      </c>
      <c r="V14" s="37">
        <v>0</v>
      </c>
      <c r="W14" s="37">
        <v>0</v>
      </c>
      <c r="X14" s="37">
        <v>0</v>
      </c>
      <c r="Y14" s="37">
        <v>0</v>
      </c>
      <c r="Z14" s="39">
        <f>K14+L14+M14+R14+U14</f>
        <v>17.375</v>
      </c>
      <c r="AA14" s="39">
        <f>Z14+IF(O14="ΠΑΤΡΕΩN",4,0)+IF(Q14="ΠΑΤΡΕΩN",10,0)+IF(T14="ΠΑΤΡΕΩN",S14,0)+IF(W14="ΠΑΤΡΕΩN",V14,0)+IF(Y14="ΠΑΤΡΕΩN",X14,0)</f>
        <v>21.375</v>
      </c>
      <c r="AB14" s="39">
        <f>Z14+IF(O14="ΑΙΓΙΑΛΕΙΑΣ",4,0)+IF(Q14="ΑΙΓΙΑΛΕΙΑΣ",10,0)+IF(T14="ΑΙΓΙΑΛΕΙΑΣ",S14,0)+IF(W14="ΑΙΓΙΑΛΕΙΑΣ",V14,0)+IF(Y14="ΑΙΓΙΑΛΕΙΑΣ",X14,0)</f>
        <v>17.375</v>
      </c>
      <c r="AC14" s="39">
        <f>Z14+IF(O14="ΔΥΤΙΚΗΣ ΑΧΑΪΑΣ",4,0)+IF(Q14="ΔΥΤΙΚΗΣ ΑΧΑΪΑΣ",10,0)+IF(T14="ΔΥΤΙΚΗΣ ΑΧΑΪΑΣ",S14,0)+IF(W14="ΔΥΤΙΚΗΣ ΑΧΑΪΑΣ",V14,0)+IF(Y14="ΔΥΤΙΚΗΣ ΑΧΑΪΑΣ",X14,0)</f>
        <v>17.375</v>
      </c>
      <c r="AD14" s="39">
        <f>Z14+IF(O14="ΕΡΥΜΑΝΘΟΥ",4,0)+IF(Q14="ΕΡΥΜΑΝΘΟΥ",10,0)+IF(T14="ΕΡΥΜΑΝΘΟΥ",S14,0)+IF(W14="ΕΡΥΜΑΝΘΟΥ",V14,0)+IF(Y14="ΕΡΥΜΑΝΘΟΥ",X14,0)</f>
        <v>17.375</v>
      </c>
      <c r="AE14" s="39">
        <f>Z14+IF(O14="ΚΑΛΑΒΡΥΤΩΝ",4,0)+IF(Q14="ΚΑΛΑΒΡΥΤΩΝ",10,0)+IF(T14="ΚΑΛΑΒΡΥΤΩΝ",S14,0)+IF(W14="ΚΑΛΑΒΡΥΤΩΝ",V14,0)+IF(Y14="ΚΑΛΑΒΡΥΤΩΝ",X14,0)</f>
        <v>17.375</v>
      </c>
      <c r="AF14" s="36" t="s">
        <v>65</v>
      </c>
    </row>
    <row r="15" spans="1:32" s="14" customFormat="1" ht="15.75" customHeight="1">
      <c r="A15" s="37">
        <v>14</v>
      </c>
      <c r="B15" s="37" t="s">
        <v>344</v>
      </c>
      <c r="C15" s="37" t="s">
        <v>345</v>
      </c>
      <c r="D15" s="37" t="s">
        <v>52</v>
      </c>
      <c r="E15" s="37" t="s">
        <v>168</v>
      </c>
      <c r="F15" s="37">
        <v>614800</v>
      </c>
      <c r="G15" s="51" t="s">
        <v>59</v>
      </c>
      <c r="H15" s="38">
        <v>11</v>
      </c>
      <c r="I15" s="38">
        <v>9</v>
      </c>
      <c r="J15" s="38">
        <v>26</v>
      </c>
      <c r="K15" s="36">
        <v>12.75</v>
      </c>
      <c r="L15" s="37">
        <v>0</v>
      </c>
      <c r="M15" s="37">
        <v>0</v>
      </c>
      <c r="N15" s="37">
        <v>4</v>
      </c>
      <c r="O15" s="37" t="s">
        <v>42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9">
        <f>K15+L15+M15+R15+U15</f>
        <v>12.75</v>
      </c>
      <c r="AA15" s="39">
        <f>Z15+IF(O15="ΠΑΤΡΕΩN",4,0)+IF(Q15="ΠΑΤΡΕΩN",10,0)+IF(T15="ΠΑΤΡΕΩN",S15,0)+IF(W15="ΠΑΤΡΕΩN",V15,0)+IF(Y15="ΠΑΤΡΕΩN",X15,0)</f>
        <v>16.75</v>
      </c>
      <c r="AB15" s="39">
        <f>Z15+IF(O15="ΑΙΓΙΑΛΕΙΑΣ",4,0)+IF(Q15="ΑΙΓΙΑΛΕΙΑΣ",10,0)+IF(T15="ΑΙΓΙΑΛΕΙΑΣ",S15,0)+IF(W15="ΑΙΓΙΑΛΕΙΑΣ",V15,0)+IF(Y15="ΑΙΓΙΑΛΕΙΑΣ",X15,0)</f>
        <v>12.75</v>
      </c>
      <c r="AC15" s="39">
        <f>Z15+IF(O15="ΔΥΤΙΚΗΣ ΑΧΑΪΑΣ",4,0)+IF(Q15="ΔΥΤΙΚΗΣ ΑΧΑΪΑΣ",10,0)+IF(T15="ΔΥΤΙΚΗΣ ΑΧΑΪΑΣ",S15,0)+IF(W15="ΔΥΤΙΚΗΣ ΑΧΑΪΑΣ",V15,0)+IF(Y15="ΔΥΤΙΚΗΣ ΑΧΑΪΑΣ",X15,0)</f>
        <v>12.75</v>
      </c>
      <c r="AD15" s="39">
        <f>Z15+IF(O15="ΕΡΥΜΑΝΘΟΥ",4,0)+IF(Q15="ΕΡΥΜΑΝΘΟΥ",10,0)+IF(T15="ΕΡΥΜΑΝΘΟΥ",S15,0)+IF(W15="ΕΡΥΜΑΝΘΟΥ",V15,0)+IF(Y15="ΕΡΥΜΑΝΘΟΥ",X15,0)</f>
        <v>12.75</v>
      </c>
      <c r="AE15" s="39">
        <f>Z15+IF(O15="ΚΑΛΑΒΡΥΤΩΝ",4,0)+IF(Q15="ΚΑΛΑΒΡΥΤΩΝ",10,0)+IF(T15="ΚΑΛΑΒΡΥΤΩΝ",S15,0)+IF(W15="ΚΑΛΑΒΡΥΤΩΝ",V15,0)+IF(Y15="ΚΑΛΑΒΡΥΤΩΝ",X15,0)</f>
        <v>12.75</v>
      </c>
      <c r="AF15" s="36" t="s">
        <v>65</v>
      </c>
    </row>
    <row r="16" spans="1:32" ht="15.75" customHeight="1">
      <c r="A16" s="37">
        <v>15</v>
      </c>
      <c r="B16" s="37" t="s">
        <v>149</v>
      </c>
      <c r="C16" s="37" t="s">
        <v>80</v>
      </c>
      <c r="D16" s="37" t="s">
        <v>150</v>
      </c>
      <c r="E16" s="37" t="s">
        <v>85</v>
      </c>
      <c r="F16" s="37">
        <v>617974</v>
      </c>
      <c r="G16" s="51" t="s">
        <v>59</v>
      </c>
      <c r="H16" s="38">
        <v>11</v>
      </c>
      <c r="I16" s="38">
        <v>7</v>
      </c>
      <c r="J16" s="38">
        <v>7</v>
      </c>
      <c r="K16" s="36">
        <v>12.375</v>
      </c>
      <c r="L16" s="37">
        <v>0</v>
      </c>
      <c r="M16" s="37">
        <v>0</v>
      </c>
      <c r="N16" s="37">
        <v>4</v>
      </c>
      <c r="O16" s="37" t="s">
        <v>42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9">
        <f>K16+L16+M16+R16+U16</f>
        <v>12.375</v>
      </c>
      <c r="AA16" s="39">
        <f>Z16+IF(O16="ΠΑΤΡΕΩN",4,0)+IF(Q16="ΠΑΤΡΕΩN",10,0)+IF(T16="ΠΑΤΡΕΩN",S16,0)+IF(W16="ΠΑΤΡΕΩN",V16,0)+IF(Y16="ΠΑΤΡΕΩN",X16,0)</f>
        <v>16.375</v>
      </c>
      <c r="AB16" s="39">
        <f>Z16+IF(O16="ΑΙΓΙΑΛΕΙΑΣ",4,0)+IF(Q16="ΑΙΓΙΑΛΕΙΑΣ",10,0)+IF(T16="ΑΙΓΙΑΛΕΙΑΣ",S16,0)+IF(W16="ΑΙΓΙΑΛΕΙΑΣ",V16,0)+IF(Y16="ΑΙΓΙΑΛΕΙΑΣ",X16,0)</f>
        <v>12.375</v>
      </c>
      <c r="AC16" s="39">
        <f>Z16+IF(O16="ΔΥΤΙΚΗΣ ΑΧΑΪΑΣ",4,0)+IF(Q16="ΔΥΤΙΚΗΣ ΑΧΑΪΑΣ",10,0)+IF(T16="ΔΥΤΙΚΗΣ ΑΧΑΪΑΣ",S16,0)+IF(W16="ΔΥΤΙΚΗΣ ΑΧΑΪΑΣ",V16,0)+IF(Y16="ΔΥΤΙΚΗΣ ΑΧΑΪΑΣ",X16,0)</f>
        <v>12.375</v>
      </c>
      <c r="AD16" s="39">
        <f>Z16+IF(O16="ΕΡΥΜΑΝΘΟΥ",4,0)+IF(Q16="ΕΡΥΜΑΝΘΟΥ",10,0)+IF(T16="ΕΡΥΜΑΝΘΟΥ",S16,0)+IF(W16="ΕΡΥΜΑΝΘΟΥ",V16,0)+IF(Y16="ΕΡΥΜΑΝΘΟΥ",X16,0)</f>
        <v>12.375</v>
      </c>
      <c r="AE16" s="39">
        <f>Z16+IF(O16="ΚΑΛΑΒΡΥΤΩΝ",4,0)+IF(Q16="ΚΑΛΑΒΡΥΤΩΝ",10,0)+IF(T16="ΚΑΛΑΒΡΥΤΩΝ",S16,0)+IF(W16="ΚΑΛΑΒΡΥΤΩΝ",V16,0)+IF(Y16="ΚΑΛΑΒΡΥΤΩΝ",X16,0)</f>
        <v>12.375</v>
      </c>
      <c r="AF16" s="36" t="s">
        <v>65</v>
      </c>
    </row>
    <row r="17" spans="1:32" s="14" customFormat="1" ht="15.75" customHeight="1">
      <c r="A17" s="37">
        <v>16</v>
      </c>
      <c r="B17" s="45" t="s">
        <v>483</v>
      </c>
      <c r="C17" s="45" t="s">
        <v>86</v>
      </c>
      <c r="D17" s="43">
        <v>0</v>
      </c>
      <c r="E17" s="65" t="s">
        <v>485</v>
      </c>
      <c r="F17" s="46">
        <v>620503</v>
      </c>
      <c r="G17" s="47" t="s">
        <v>59</v>
      </c>
      <c r="H17" s="48">
        <v>10</v>
      </c>
      <c r="I17" s="48">
        <v>11</v>
      </c>
      <c r="J17" s="48">
        <v>26</v>
      </c>
      <c r="K17" s="36">
        <v>11.5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3">
        <v>0</v>
      </c>
      <c r="R17" s="43">
        <v>0</v>
      </c>
      <c r="S17" s="43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39">
        <f>K17+L17+M17+R17+U17</f>
        <v>11.5</v>
      </c>
      <c r="AA17" s="39">
        <f>Z17+IF(O17="ΠΑΤΡΕΩN",4,0)+IF(Q17="ΠΑΤΡΕΩN",10,0)+IF(T17="ΠΑΤΡΕΩN",S17,0)+IF(W17="ΠΑΤΡΕΩN",V17,0)+IF(Y17="ΠΑΤΡΕΩN",X17,0)</f>
        <v>11.5</v>
      </c>
      <c r="AB17" s="39">
        <f>Z17+IF(O17="ΑΙΓΙΑΛΕΙΑΣ",4,0)+IF(Q17="ΑΙΓΙΑΛΕΙΑΣ",10,0)+IF(T17="ΑΙΓΙΑΛΕΙΑΣ",S17,0)+IF(W17="ΑΙΓΙΑΛΕΙΑΣ",V17,0)+IF(Y17="ΑΙΓΙΑΛΕΙΑΣ",X17,0)</f>
        <v>11.5</v>
      </c>
      <c r="AC17" s="39">
        <f>Z17+IF(O17="ΔΥΤΙΚΗΣ ΑΧΑΪΑΣ",4,0)+IF(Q17="ΔΥΤΙΚΗΣ ΑΧΑΪΑΣ",10,0)+IF(T17="ΔΥΤΙΚΗΣ ΑΧΑΪΑΣ",S17,0)+IF(W17="ΔΥΤΙΚΗΣ ΑΧΑΪΑΣ",V17,0)+IF(Y17="ΔΥΤΙΚΗΣ ΑΧΑΪΑΣ",X17,0)</f>
        <v>11.5</v>
      </c>
      <c r="AD17" s="39">
        <f>Z17+IF(O17="ΕΡΥΜΑΝΘΟΥ",4,0)+IF(Q17="ΕΡΥΜΑΝΘΟΥ",10,0)+IF(T17="ΕΡΥΜΑΝΘΟΥ",S17,0)+IF(W17="ΕΡΥΜΑΝΘΟΥ",V17,0)+IF(Y17="ΕΡΥΜΑΝΘΟΥ",X17,0)</f>
        <v>11.5</v>
      </c>
      <c r="AE17" s="39">
        <f>Z17+IF(O17="ΚΑΛΑΒΡΥΤΩΝ",4,0)+IF(Q17="ΚΑΛΑΒΡΥΤΩΝ",10,0)+IF(T17="ΚΑΛΑΒΡΥΤΩΝ",S17,0)+IF(W17="ΚΑΛΑΒΡΥΤΩΝ",V17,0)+IF(Y17="ΚΑΛΑΒΡΥΤΩΝ",X17,0)</f>
        <v>11.5</v>
      </c>
      <c r="AF17" s="52" t="s">
        <v>65</v>
      </c>
    </row>
    <row r="18" spans="1:32" s="14" customFormat="1" ht="15.75" customHeight="1">
      <c r="A18" s="37">
        <v>17</v>
      </c>
      <c r="B18" s="45" t="s">
        <v>481</v>
      </c>
      <c r="C18" s="45" t="s">
        <v>86</v>
      </c>
      <c r="D18" s="43">
        <v>0</v>
      </c>
      <c r="E18" s="65" t="s">
        <v>485</v>
      </c>
      <c r="F18" s="46">
        <v>702442</v>
      </c>
      <c r="G18" s="47" t="s">
        <v>59</v>
      </c>
      <c r="H18" s="48">
        <v>8</v>
      </c>
      <c r="I18" s="48">
        <v>10</v>
      </c>
      <c r="J18" s="48">
        <v>23</v>
      </c>
      <c r="K18" s="36">
        <v>8.9166666666666661</v>
      </c>
      <c r="L18" s="40">
        <v>0</v>
      </c>
      <c r="M18" s="40">
        <v>0</v>
      </c>
      <c r="N18" s="40">
        <v>4</v>
      </c>
      <c r="O18" s="42" t="s">
        <v>139</v>
      </c>
      <c r="P18" s="40">
        <v>0</v>
      </c>
      <c r="Q18" s="43">
        <v>0</v>
      </c>
      <c r="R18" s="43">
        <v>0</v>
      </c>
      <c r="S18" s="43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39">
        <f>K18+L18+M18+R18+U18</f>
        <v>8.9166666666666661</v>
      </c>
      <c r="AA18" s="39">
        <f>Z18+IF(O18="ΠΑΤΡΕΩN",4,0)+IF(Q18="ΠΑΤΡΕΩN",10,0)+IF(T18="ΠΑΤΡΕΩN",S18,0)+IF(W18="ΠΑΤΡΕΩN",V18,0)+IF(Y18="ΠΑΤΡΕΩN",X18,0)</f>
        <v>8.9166666666666661</v>
      </c>
      <c r="AB18" s="39">
        <f>Z18+IF(O18="ΑΙΓΙΑΛΕΙΑΣ",4,0)+IF(Q18="ΑΙΓΙΑΛΕΙΑΣ",10,0)+IF(T18="ΑΙΓΙΑΛΕΙΑΣ",S18,0)+IF(W18="ΑΙΓΙΑΛΕΙΑΣ",V18,0)+IF(Y18="ΑΙΓΙΑΛΕΙΑΣ",X18,0)</f>
        <v>8.9166666666666661</v>
      </c>
      <c r="AC18" s="39">
        <f>Z18+IF(O18="ΔΥΤΙΚΗΣ ΑΧΑΪΑΣ",4,0)+IF(Q18="ΔΥΤΙΚΗΣ ΑΧΑΪΑΣ",10,0)+IF(T18="ΔΥΤΙΚΗΣ ΑΧΑΪΑΣ",S18,0)+IF(W18="ΔΥΤΙΚΗΣ ΑΧΑΪΑΣ",V18,0)+IF(Y18="ΔΥΤΙΚΗΣ ΑΧΑΪΑΣ",X18,0)</f>
        <v>8.9166666666666661</v>
      </c>
      <c r="AD18" s="39">
        <f>Z18+IF(O18="ΕΡΥΜΑΝΘΟΥ",4,0)+IF(Q18="ΕΡΥΜΑΝΘΟΥ",10,0)+IF(T18="ΕΡΥΜΑΝΘΟΥ",S18,0)+IF(W18="ΕΡΥΜΑΝΘΟΥ",V18,0)+IF(Y18="ΕΡΥΜΑΝΘΟΥ",X18,0)</f>
        <v>12.916666666666666</v>
      </c>
      <c r="AE18" s="39">
        <f>Z18+IF(O18="ΚΑΛΑΒΡΥΤΩΝ",4,0)+IF(Q18="ΚΑΛΑΒΡΥΤΩΝ",10,0)+IF(T18="ΚΑΛΑΒΡΥΤΩΝ",S18,0)+IF(W18="ΚΑΛΑΒΡΥΤΩΝ",V18,0)+IF(Y18="ΚΑΛΑΒΡΥΤΩΝ",X18,0)</f>
        <v>8.9166666666666661</v>
      </c>
      <c r="AF18" s="52" t="s">
        <v>65</v>
      </c>
    </row>
    <row r="19" spans="1:32" s="14" customFormat="1" ht="15.75" customHeight="1">
      <c r="A19" s="37">
        <v>18</v>
      </c>
      <c r="B19" s="37" t="s">
        <v>185</v>
      </c>
      <c r="C19" s="37" t="s">
        <v>62</v>
      </c>
      <c r="D19" s="37" t="s">
        <v>87</v>
      </c>
      <c r="E19" s="37" t="s">
        <v>186</v>
      </c>
      <c r="F19" s="37">
        <v>557587</v>
      </c>
      <c r="G19" s="51" t="s">
        <v>59</v>
      </c>
      <c r="H19" s="38">
        <v>32</v>
      </c>
      <c r="I19" s="38">
        <v>4</v>
      </c>
      <c r="J19" s="38">
        <v>5</v>
      </c>
      <c r="K19" s="36">
        <v>49.666666666666664</v>
      </c>
      <c r="L19" s="36">
        <v>4</v>
      </c>
      <c r="M19" s="37">
        <v>0</v>
      </c>
      <c r="N19" s="37">
        <v>4</v>
      </c>
      <c r="O19" s="37" t="s">
        <v>64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6">
        <v>30</v>
      </c>
      <c r="V19" s="37">
        <v>0</v>
      </c>
      <c r="W19" s="37">
        <v>0</v>
      </c>
      <c r="X19" s="37">
        <v>0</v>
      </c>
      <c r="Y19" s="37">
        <v>0</v>
      </c>
      <c r="Z19" s="39">
        <f>K19+L19+M19+R19+U19</f>
        <v>83.666666666666657</v>
      </c>
      <c r="AA19" s="39">
        <f>Z19+IF(O19="ΠΑΤΡΕΩN",4,0)+IF(Q19="ΠΑΤΡΕΩN",10,0)+IF(T19="ΠΑΤΡΕΩN",S19,0)+IF(W19="ΠΑΤΡΕΩN",V19,0)+IF(Y19="ΠΑΤΡΕΩN",X19,0)</f>
        <v>83.666666666666657</v>
      </c>
      <c r="AB19" s="39">
        <f>Z19+IF(O19="ΑΙΓΙΑΛΕΙΑΣ",4,0)+IF(Q19="ΑΙΓΙΑΛΕΙΑΣ",10,0)+IF(T19="ΑΙΓΙΑΛΕΙΑΣ",S19,0)+IF(W19="ΑΙΓΙΑΛΕΙΑΣ",V19,0)+IF(Y19="ΑΙΓΙΑΛΕΙΑΣ",X19,0)</f>
        <v>87.666666666666657</v>
      </c>
      <c r="AC19" s="39">
        <f>Z19+IF(O19="ΔΥΤΙΚΗΣ ΑΧΑΪΑΣ",4,0)+IF(Q19="ΔΥΤΙΚΗΣ ΑΧΑΪΑΣ",10,0)+IF(T19="ΔΥΤΙΚΗΣ ΑΧΑΪΑΣ",S19,0)+IF(W19="ΔΥΤΙΚΗΣ ΑΧΑΪΑΣ",V19,0)+IF(Y19="ΔΥΤΙΚΗΣ ΑΧΑΪΑΣ",X19,0)</f>
        <v>83.666666666666657</v>
      </c>
      <c r="AD19" s="39">
        <f>Z19+IF(O19="ΕΡΥΜΑΝΘΟΥ",4,0)+IF(Q19="ΕΡΥΜΑΝΘΟΥ",10,0)+IF(T19="ΕΡΥΜΑΝΘΟΥ",S19,0)+IF(W19="ΕΡΥΜΑΝΘΟΥ",V19,0)+IF(Y19="ΕΡΥΜΑΝΘΟΥ",X19,0)</f>
        <v>83.666666666666657</v>
      </c>
      <c r="AE19" s="39">
        <f>Z19+IF(O19="ΚΑΛΑΒΡΥΤΩΝ",4,0)+IF(Q19="ΚΑΛΑΒΡΥΤΩΝ",10,0)+IF(T19="ΚΑΛΑΒΡΥΤΩΝ",S19,0)+IF(W19="ΚΑΛΑΒΡΥΤΩΝ",V19,0)+IF(Y19="ΚΑΛΑΒΡΥΤΩΝ",X19,0)</f>
        <v>83.666666666666657</v>
      </c>
      <c r="AF19" s="37" t="s">
        <v>43</v>
      </c>
    </row>
    <row r="20" spans="1:32" s="14" customFormat="1" ht="15.75" customHeight="1">
      <c r="A20" s="37">
        <v>19</v>
      </c>
      <c r="B20" s="37" t="s">
        <v>114</v>
      </c>
      <c r="C20" s="37" t="s">
        <v>115</v>
      </c>
      <c r="D20" s="37" t="s">
        <v>116</v>
      </c>
      <c r="E20" s="37" t="s">
        <v>117</v>
      </c>
      <c r="F20" s="37">
        <v>558128</v>
      </c>
      <c r="G20" s="51" t="s">
        <v>59</v>
      </c>
      <c r="H20" s="38">
        <v>36</v>
      </c>
      <c r="I20" s="38">
        <v>0</v>
      </c>
      <c r="J20" s="38">
        <v>1</v>
      </c>
      <c r="K20" s="36">
        <v>57</v>
      </c>
      <c r="L20" s="37">
        <v>4</v>
      </c>
      <c r="M20" s="37">
        <v>0</v>
      </c>
      <c r="N20" s="37">
        <v>4</v>
      </c>
      <c r="O20" s="37" t="s">
        <v>42</v>
      </c>
      <c r="P20" s="37">
        <v>10</v>
      </c>
      <c r="Q20" s="37" t="s">
        <v>42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9">
        <f>K20+L20+M20+R20+U20</f>
        <v>61</v>
      </c>
      <c r="AA20" s="39">
        <f>Z20+IF(O20="ΠΑΤΡΕΩN",4,0)+IF(Q20="ΠΑΤΡΕΩN",10,0)+IF(T20="ΠΑΤΡΕΩN",S20,0)+IF(W20="ΠΑΤΡΕΩN",V20,0)+IF(Y20="ΠΑΤΡΕΩN",X20,0)</f>
        <v>75</v>
      </c>
      <c r="AB20" s="39">
        <f>Z20+IF(O20="ΑΙΓΙΑΛΕΙΑΣ",4,0)+IF(Q20="ΑΙΓΙΑΛΕΙΑΣ",10,0)+IF(T20="ΑΙΓΙΑΛΕΙΑΣ",S20,0)+IF(W20="ΑΙΓΙΑΛΕΙΑΣ",V20,0)+IF(Y20="ΑΙΓΙΑΛΕΙΑΣ",X20,0)</f>
        <v>61</v>
      </c>
      <c r="AC20" s="39">
        <f>Z20+IF(O20="ΔΥΤΙΚΗΣ ΑΧΑΪΑΣ",4,0)+IF(Q20="ΔΥΤΙΚΗΣ ΑΧΑΪΑΣ",10,0)+IF(T20="ΔΥΤΙΚΗΣ ΑΧΑΪΑΣ",S20,0)+IF(W20="ΔΥΤΙΚΗΣ ΑΧΑΪΑΣ",V20,0)+IF(Y20="ΔΥΤΙΚΗΣ ΑΧΑΪΑΣ",X20,0)</f>
        <v>61</v>
      </c>
      <c r="AD20" s="39">
        <f>Z20+IF(O20="ΕΡΥΜΑΝΘΟΥ",4,0)+IF(Q20="ΕΡΥΜΑΝΘΟΥ",10,0)+IF(T20="ΕΡΥΜΑΝΘΟΥ",S20,0)+IF(W20="ΕΡΥΜΑΝΘΟΥ",V20,0)+IF(Y20="ΕΡΥΜΑΝΘΟΥ",X20,0)</f>
        <v>61</v>
      </c>
      <c r="AE20" s="39">
        <f>Z20+IF(O20="ΚΑΛΑΒΡΥΤΩΝ",4,0)+IF(Q20="ΚΑΛΑΒΡΥΤΩΝ",10,0)+IF(T20="ΚΑΛΑΒΡΥΤΩΝ",S20,0)+IF(W20="ΚΑΛΑΒΡΥΤΩΝ",V20,0)+IF(Y20="ΚΑΛΑΒΡΥΤΩΝ",X20,0)</f>
        <v>61</v>
      </c>
      <c r="AF20" s="37" t="s">
        <v>43</v>
      </c>
    </row>
    <row r="21" spans="1:32" s="14" customFormat="1" ht="15.75" customHeight="1">
      <c r="A21" s="37">
        <v>20</v>
      </c>
      <c r="B21" s="42" t="s">
        <v>440</v>
      </c>
      <c r="C21" s="42" t="s">
        <v>103</v>
      </c>
      <c r="D21" s="42" t="s">
        <v>224</v>
      </c>
      <c r="E21" s="42" t="s">
        <v>133</v>
      </c>
      <c r="F21" s="43">
        <v>549257</v>
      </c>
      <c r="G21" s="67" t="s">
        <v>59</v>
      </c>
      <c r="H21" s="43">
        <v>35</v>
      </c>
      <c r="I21" s="43">
        <v>5</v>
      </c>
      <c r="J21" s="43">
        <v>3</v>
      </c>
      <c r="K21" s="36">
        <v>55.833333333333336</v>
      </c>
      <c r="L21" s="43">
        <v>4</v>
      </c>
      <c r="M21" s="43">
        <v>0</v>
      </c>
      <c r="N21" s="43">
        <v>4</v>
      </c>
      <c r="O21" s="42" t="s">
        <v>42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39">
        <f>K21+L21+M21+R21+U21</f>
        <v>59.833333333333336</v>
      </c>
      <c r="AA21" s="39">
        <f>Z21+IF(O21="ΠΑΤΡΕΩN",4,0)+IF(Q21="ΠΑΤΡΕΩN",10,0)+IF(T21="ΠΑΤΡΕΩN",S21,0)+IF(W21="ΠΑΤΡΕΩN",V21,0)+IF(Y21="ΠΑΤΡΕΩN",X21,0)</f>
        <v>63.833333333333336</v>
      </c>
      <c r="AB21" s="39">
        <f>Z21+IF(O21="ΑΙΓΙΑΛΕΙΑΣ",4,0)+IF(Q21="ΑΙΓΙΑΛΕΙΑΣ",10,0)+IF(T21="ΑΙΓΙΑΛΕΙΑΣ",S21,0)+IF(W21="ΑΙΓΙΑΛΕΙΑΣ",V21,0)+IF(Y21="ΑΙΓΙΑΛΕΙΑΣ",X21,0)</f>
        <v>59.833333333333336</v>
      </c>
      <c r="AC21" s="39">
        <f>Z21+IF(O21="ΔΥΤΙΚΗΣ ΑΧΑΪΑΣ",4,0)+IF(Q21="ΔΥΤΙΚΗΣ ΑΧΑΪΑΣ",10,0)+IF(T21="ΔΥΤΙΚΗΣ ΑΧΑΪΑΣ",S21,0)+IF(W21="ΔΥΤΙΚΗΣ ΑΧΑΪΑΣ",V21,0)+IF(Y21="ΔΥΤΙΚΗΣ ΑΧΑΪΑΣ",X21,0)</f>
        <v>59.833333333333336</v>
      </c>
      <c r="AD21" s="39">
        <f>Z21+IF(O21="ΕΡΥΜΑΝΘΟΥ",4,0)+IF(Q21="ΕΡΥΜΑΝΘΟΥ",10,0)+IF(T21="ΕΡΥΜΑΝΘΟΥ",S21,0)+IF(W21="ΕΡΥΜΑΝΘΟΥ",V21,0)+IF(Y21="ΕΡΥΜΑΝΘΟΥ",X21,0)</f>
        <v>59.833333333333336</v>
      </c>
      <c r="AE21" s="39">
        <f>Z21+IF(O21="ΚΑΛΑΒΡΥΤΩΝ",4,0)+IF(Q21="ΚΑΛΑΒΡΥΤΩΝ",10,0)+IF(T21="ΚΑΛΑΒΡΥΤΩΝ",S21,0)+IF(W21="ΚΑΛΑΒΡΥΤΩΝ",V21,0)+IF(Y21="ΚΑΛΑΒΡΥΤΩΝ",X21,0)</f>
        <v>59.833333333333336</v>
      </c>
      <c r="AF21" s="42" t="s">
        <v>43</v>
      </c>
    </row>
    <row r="22" spans="1:32" s="14" customFormat="1" ht="15.75" customHeight="1">
      <c r="A22" s="37">
        <v>21</v>
      </c>
      <c r="B22" s="42" t="s">
        <v>450</v>
      </c>
      <c r="C22" s="42" t="s">
        <v>67</v>
      </c>
      <c r="D22" s="42" t="s">
        <v>197</v>
      </c>
      <c r="E22" s="42" t="s">
        <v>329</v>
      </c>
      <c r="F22" s="43">
        <v>589419</v>
      </c>
      <c r="G22" s="67" t="s">
        <v>59</v>
      </c>
      <c r="H22" s="43">
        <v>20</v>
      </c>
      <c r="I22" s="43">
        <v>3</v>
      </c>
      <c r="J22" s="43">
        <v>19</v>
      </c>
      <c r="K22" s="36">
        <v>25.666666666666668</v>
      </c>
      <c r="L22" s="43">
        <v>4</v>
      </c>
      <c r="M22" s="43">
        <v>0</v>
      </c>
      <c r="N22" s="43">
        <v>4</v>
      </c>
      <c r="O22" s="42" t="s">
        <v>42</v>
      </c>
      <c r="P22" s="43">
        <v>0</v>
      </c>
      <c r="Q22" s="43">
        <v>0</v>
      </c>
      <c r="R22" s="43">
        <v>0</v>
      </c>
      <c r="S22" s="43">
        <v>2</v>
      </c>
      <c r="T22" s="42" t="s">
        <v>42</v>
      </c>
      <c r="U22" s="43">
        <v>30</v>
      </c>
      <c r="V22" s="43">
        <v>0</v>
      </c>
      <c r="W22" s="42" t="s">
        <v>42</v>
      </c>
      <c r="X22" s="43">
        <v>0</v>
      </c>
      <c r="Y22" s="42" t="s">
        <v>42</v>
      </c>
      <c r="Z22" s="39">
        <f>K22+L22+M22+R22+U22</f>
        <v>59.666666666666671</v>
      </c>
      <c r="AA22" s="39">
        <f>Z22+IF(O22="ΠΑΤΡΕΩN",4,0)+IF(Q22="ΠΑΤΡΕΩN",10,0)+IF(T22="ΠΑΤΡΕΩN",S22,0)+IF(W22="ΠΑΤΡΕΩN",V22,0)+IF(Y22="ΠΑΤΡΕΩN",X22,0)</f>
        <v>65.666666666666671</v>
      </c>
      <c r="AB22" s="39">
        <f>Z22+IF(O22="ΑΙΓΙΑΛΕΙΑΣ",4,0)+IF(Q22="ΑΙΓΙΑΛΕΙΑΣ",10,0)+IF(T22="ΑΙΓΙΑΛΕΙΑΣ",S22,0)+IF(W22="ΑΙΓΙΑΛΕΙΑΣ",V22,0)+IF(Y22="ΑΙΓΙΑΛΕΙΑΣ",X22,0)</f>
        <v>59.666666666666671</v>
      </c>
      <c r="AC22" s="39">
        <f>Z22+IF(O22="ΔΥΤΙΚΗΣ ΑΧΑΪΑΣ",4,0)+IF(Q22="ΔΥΤΙΚΗΣ ΑΧΑΪΑΣ",10,0)+IF(T22="ΔΥΤΙΚΗΣ ΑΧΑΪΑΣ",S22,0)+IF(W22="ΔΥΤΙΚΗΣ ΑΧΑΪΑΣ",V22,0)+IF(Y22="ΔΥΤΙΚΗΣ ΑΧΑΪΑΣ",X22,0)</f>
        <v>59.666666666666671</v>
      </c>
      <c r="AD22" s="39">
        <f>Z22+IF(O22="ΕΡΥΜΑΝΘΟΥ",4,0)+IF(Q22="ΕΡΥΜΑΝΘΟΥ",10,0)+IF(T22="ΕΡΥΜΑΝΘΟΥ",S22,0)+IF(W22="ΕΡΥΜΑΝΘΟΥ",V22,0)+IF(Y22="ΕΡΥΜΑΝΘΟΥ",X22,0)</f>
        <v>59.666666666666671</v>
      </c>
      <c r="AE22" s="39">
        <f>Z22+IF(O22="ΚΑΛΑΒΡΥΤΩΝ",4,0)+IF(Q22="ΚΑΛΑΒΡΥΤΩΝ",10,0)+IF(T22="ΚΑΛΑΒΡΥΤΩΝ",S22,0)+IF(W22="ΚΑΛΑΒΡΥΤΩΝ",V22,0)+IF(Y22="ΚΑΛΑΒΡΥΤΩΝ",X22,0)</f>
        <v>59.666666666666671</v>
      </c>
      <c r="AF22" s="42" t="s">
        <v>43</v>
      </c>
    </row>
    <row r="23" spans="1:32" s="14" customFormat="1" ht="15.75" customHeight="1">
      <c r="A23" s="37">
        <v>22</v>
      </c>
      <c r="B23" s="37" t="s">
        <v>110</v>
      </c>
      <c r="C23" s="37" t="s">
        <v>111</v>
      </c>
      <c r="D23" s="37" t="s">
        <v>112</v>
      </c>
      <c r="E23" s="37" t="s">
        <v>113</v>
      </c>
      <c r="F23" s="37">
        <v>559290</v>
      </c>
      <c r="G23" s="51" t="s">
        <v>59</v>
      </c>
      <c r="H23" s="38">
        <v>32</v>
      </c>
      <c r="I23" s="38">
        <v>5</v>
      </c>
      <c r="J23" s="38">
        <v>23</v>
      </c>
      <c r="K23" s="36">
        <v>50</v>
      </c>
      <c r="L23" s="37">
        <v>4</v>
      </c>
      <c r="M23" s="37">
        <v>5</v>
      </c>
      <c r="N23" s="37">
        <v>4</v>
      </c>
      <c r="O23" s="37" t="s">
        <v>42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9">
        <f>K23+L23+M23+R23+U23</f>
        <v>59</v>
      </c>
      <c r="AA23" s="39">
        <f>Z23+IF(O23="ΠΑΤΡΕΩN",4,0)+IF(Q23="ΠΑΤΡΕΩN",10,0)+IF(T23="ΠΑΤΡΕΩN",S23,0)+IF(W23="ΠΑΤΡΕΩN",V23,0)+IF(Y23="ΠΑΤΡΕΩN",X23,0)</f>
        <v>63</v>
      </c>
      <c r="AB23" s="39">
        <f>Z23+IF(O23="ΑΙΓΙΑΛΕΙΑΣ",4,0)+IF(Q23="ΑΙΓΙΑΛΕΙΑΣ",10,0)+IF(T23="ΑΙΓΙΑΛΕΙΑΣ",S23,0)+IF(W23="ΑΙΓΙΑΛΕΙΑΣ",V23,0)+IF(Y23="ΑΙΓΙΑΛΕΙΑΣ",X23,0)</f>
        <v>59</v>
      </c>
      <c r="AC23" s="39">
        <f>Z23+IF(O23="ΔΥΤΙΚΗΣ ΑΧΑΪΑΣ",4,0)+IF(Q23="ΔΥΤΙΚΗΣ ΑΧΑΪΑΣ",10,0)+IF(T23="ΔΥΤΙΚΗΣ ΑΧΑΪΑΣ",S23,0)+IF(W23="ΔΥΤΙΚΗΣ ΑΧΑΪΑΣ",V23,0)+IF(Y23="ΔΥΤΙΚΗΣ ΑΧΑΪΑΣ",X23,0)</f>
        <v>59</v>
      </c>
      <c r="AD23" s="39">
        <f>Z23+IF(O23="ΕΡΥΜΑΝΘΟΥ",4,0)+IF(Q23="ΕΡΥΜΑΝΘΟΥ",10,0)+IF(T23="ΕΡΥΜΑΝΘΟΥ",S23,0)+IF(W23="ΕΡΥΜΑΝΘΟΥ",V23,0)+IF(Y23="ΕΡΥΜΑΝΘΟΥ",X23,0)</f>
        <v>59</v>
      </c>
      <c r="AE23" s="39">
        <f>Z23+IF(O23="ΚΑΛΑΒΡΥΤΩΝ",4,0)+IF(Q23="ΚΑΛΑΒΡΥΤΩΝ",10,0)+IF(T23="ΚΑΛΑΒΡΥΤΩΝ",S23,0)+IF(W23="ΚΑΛΑΒΡΥΤΩΝ",V23,0)+IF(Y23="ΚΑΛΑΒΡΥΤΩΝ",X23,0)</f>
        <v>59</v>
      </c>
      <c r="AF23" s="37" t="s">
        <v>43</v>
      </c>
    </row>
    <row r="24" spans="1:32" s="14" customFormat="1" ht="15.75" customHeight="1">
      <c r="A24" s="37">
        <v>23</v>
      </c>
      <c r="B24" s="42" t="s">
        <v>380</v>
      </c>
      <c r="C24" s="42" t="s">
        <v>261</v>
      </c>
      <c r="D24" s="42" t="s">
        <v>73</v>
      </c>
      <c r="E24" s="42" t="s">
        <v>473</v>
      </c>
      <c r="F24" s="43">
        <v>559698</v>
      </c>
      <c r="G24" s="67" t="s">
        <v>59</v>
      </c>
      <c r="H24" s="43">
        <v>31</v>
      </c>
      <c r="I24" s="43">
        <v>9</v>
      </c>
      <c r="J24" s="43">
        <v>24</v>
      </c>
      <c r="K24" s="36">
        <v>48.666666666666664</v>
      </c>
      <c r="L24" s="43">
        <v>4</v>
      </c>
      <c r="M24" s="43">
        <v>5</v>
      </c>
      <c r="N24" s="43">
        <v>4</v>
      </c>
      <c r="O24" s="42" t="s">
        <v>42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39">
        <f>K24+L24+M24+R24+U24</f>
        <v>57.666666666666664</v>
      </c>
      <c r="AA24" s="39">
        <f>Z24+IF(O24="ΠΑΤΡΕΩN",4,0)+IF(Q24="ΠΑΤΡΕΩN",10,0)+IF(T24="ΠΑΤΡΕΩN",S24,0)+IF(W24="ΠΑΤΡΕΩN",V24,0)+IF(Y24="ΠΑΤΡΕΩN",X24,0)</f>
        <v>61.666666666666664</v>
      </c>
      <c r="AB24" s="39">
        <f>Z24+IF(O24="ΑΙΓΙΑΛΕΙΑΣ",4,0)+IF(Q24="ΑΙΓΙΑΛΕΙΑΣ",10,0)+IF(T24="ΑΙΓΙΑΛΕΙΑΣ",S24,0)+IF(W24="ΑΙΓΙΑΛΕΙΑΣ",V24,0)+IF(Y24="ΑΙΓΙΑΛΕΙΑΣ",X24,0)</f>
        <v>57.666666666666664</v>
      </c>
      <c r="AC24" s="39">
        <f>Z24+IF(O24="ΔΥΤΙΚΗΣ ΑΧΑΪΑΣ",4,0)+IF(Q24="ΔΥΤΙΚΗΣ ΑΧΑΪΑΣ",10,0)+IF(T24="ΔΥΤΙΚΗΣ ΑΧΑΪΑΣ",S24,0)+IF(W24="ΔΥΤΙΚΗΣ ΑΧΑΪΑΣ",V24,0)+IF(Y24="ΔΥΤΙΚΗΣ ΑΧΑΪΑΣ",X24,0)</f>
        <v>57.666666666666664</v>
      </c>
      <c r="AD24" s="39">
        <f>Z24+IF(O24="ΕΡΥΜΑΝΘΟΥ",4,0)+IF(Q24="ΕΡΥΜΑΝΘΟΥ",10,0)+IF(T24="ΕΡΥΜΑΝΘΟΥ",S24,0)+IF(W24="ΕΡΥΜΑΝΘΟΥ",V24,0)+IF(Y24="ΕΡΥΜΑΝΘΟΥ",X24,0)</f>
        <v>57.666666666666664</v>
      </c>
      <c r="AE24" s="39">
        <f>Z24+IF(O24="ΚΑΛΑΒΡΥΤΩΝ",4,0)+IF(Q24="ΚΑΛΑΒΡΥΤΩΝ",10,0)+IF(T24="ΚΑΛΑΒΡΥΤΩΝ",S24,0)+IF(W24="ΚΑΛΑΒΡΥΤΩΝ",V24,0)+IF(Y24="ΚΑΛΑΒΡΥΤΩΝ",X24,0)</f>
        <v>57.666666666666664</v>
      </c>
      <c r="AF24" s="42" t="s">
        <v>43</v>
      </c>
    </row>
    <row r="25" spans="1:32" s="14" customFormat="1" ht="15.75" customHeight="1">
      <c r="A25" s="37">
        <v>24</v>
      </c>
      <c r="B25" s="37" t="s">
        <v>127</v>
      </c>
      <c r="C25" s="37" t="s">
        <v>62</v>
      </c>
      <c r="D25" s="37" t="s">
        <v>52</v>
      </c>
      <c r="E25" s="37" t="s">
        <v>128</v>
      </c>
      <c r="F25" s="37">
        <v>553114</v>
      </c>
      <c r="G25" s="51" t="s">
        <v>59</v>
      </c>
      <c r="H25" s="38">
        <v>33</v>
      </c>
      <c r="I25" s="38">
        <v>7</v>
      </c>
      <c r="J25" s="38">
        <v>24</v>
      </c>
      <c r="K25" s="36">
        <v>52.333333333333336</v>
      </c>
      <c r="L25" s="37">
        <v>4</v>
      </c>
      <c r="M25" s="36">
        <v>0</v>
      </c>
      <c r="N25" s="37">
        <v>4</v>
      </c>
      <c r="O25" s="37" t="s">
        <v>64</v>
      </c>
      <c r="P25" s="37">
        <v>10</v>
      </c>
      <c r="Q25" s="37" t="s">
        <v>64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9">
        <f>K25+L25+M25+R25+U25</f>
        <v>56.333333333333336</v>
      </c>
      <c r="AA25" s="39">
        <f>Z25+IF(O25="ΠΑΤΡΕΩN",4,0)+IF(Q25="ΠΑΤΡΕΩN",10,0)+IF(T25="ΠΑΤΡΕΩN",S25,0)+IF(W25="ΠΑΤΡΕΩN",V25,0)+IF(Y25="ΠΑΤΡΕΩN",X25,0)</f>
        <v>56.333333333333336</v>
      </c>
      <c r="AB25" s="39">
        <f>Z25+IF(O25="ΑΙΓΙΑΛΕΙΑΣ",4,0)+IF(Q25="ΑΙΓΙΑΛΕΙΑΣ",10,0)+IF(T25="ΑΙΓΙΑΛΕΙΑΣ",S25,0)+IF(W25="ΑΙΓΙΑΛΕΙΑΣ",V25,0)+IF(Y25="ΑΙΓΙΑΛΕΙΑΣ",X25,0)</f>
        <v>70.333333333333343</v>
      </c>
      <c r="AC25" s="39">
        <f>Z25+IF(O25="ΔΥΤΙΚΗΣ ΑΧΑΪΑΣ",4,0)+IF(Q25="ΔΥΤΙΚΗΣ ΑΧΑΪΑΣ",10,0)+IF(T25="ΔΥΤΙΚΗΣ ΑΧΑΪΑΣ",S25,0)+IF(W25="ΔΥΤΙΚΗΣ ΑΧΑΪΑΣ",V25,0)+IF(Y25="ΔΥΤΙΚΗΣ ΑΧΑΪΑΣ",X25,0)</f>
        <v>56.333333333333336</v>
      </c>
      <c r="AD25" s="39">
        <f>Z25+IF(O25="ΕΡΥΜΑΝΘΟΥ",4,0)+IF(Q25="ΕΡΥΜΑΝΘΟΥ",10,0)+IF(T25="ΕΡΥΜΑΝΘΟΥ",S25,0)+IF(W25="ΕΡΥΜΑΝΘΟΥ",V25,0)+IF(Y25="ΕΡΥΜΑΝΘΟΥ",X25,0)</f>
        <v>56.333333333333336</v>
      </c>
      <c r="AE25" s="39">
        <f>Z25+IF(O25="ΚΑΛΑΒΡΥΤΩΝ",4,0)+IF(Q25="ΚΑΛΑΒΡΥΤΩΝ",10,0)+IF(T25="ΚΑΛΑΒΡΥΤΩΝ",S25,0)+IF(W25="ΚΑΛΑΒΡΥΤΩΝ",V25,0)+IF(Y25="ΚΑΛΑΒΡΥΤΩΝ",X25,0)</f>
        <v>56.333333333333336</v>
      </c>
      <c r="AF25" s="37" t="s">
        <v>43</v>
      </c>
    </row>
    <row r="26" spans="1:32" s="14" customFormat="1" ht="15.75" customHeight="1">
      <c r="A26" s="37">
        <v>25</v>
      </c>
      <c r="B26" s="37" t="s">
        <v>131</v>
      </c>
      <c r="C26" s="37" t="s">
        <v>71</v>
      </c>
      <c r="D26" s="37" t="s">
        <v>118</v>
      </c>
      <c r="E26" s="37" t="s">
        <v>215</v>
      </c>
      <c r="F26" s="37">
        <v>557057</v>
      </c>
      <c r="G26" s="51" t="s">
        <v>59</v>
      </c>
      <c r="H26" s="38">
        <v>33</v>
      </c>
      <c r="I26" s="38">
        <v>6</v>
      </c>
      <c r="J26" s="38">
        <v>12</v>
      </c>
      <c r="K26" s="36">
        <v>52</v>
      </c>
      <c r="L26" s="36">
        <v>4</v>
      </c>
      <c r="M26" s="37">
        <v>0</v>
      </c>
      <c r="N26" s="36">
        <v>4</v>
      </c>
      <c r="O26" s="36" t="s">
        <v>42</v>
      </c>
      <c r="P26" s="36">
        <v>10</v>
      </c>
      <c r="Q26" s="36" t="s">
        <v>42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9">
        <f>K26+L26+M26+R26+U26</f>
        <v>56</v>
      </c>
      <c r="AA26" s="39">
        <f>Z26+IF(O26="ΠΑΤΡΕΩN",4,0)+IF(Q26="ΠΑΤΡΕΩN",10,0)+IF(T26="ΠΑΤΡΕΩN",S26,0)+IF(W26="ΠΑΤΡΕΩN",V26,0)+IF(Y26="ΠΑΤΡΕΩN",X26,0)</f>
        <v>70</v>
      </c>
      <c r="AB26" s="39">
        <f>Z26+IF(O26="ΑΙΓΙΑΛΕΙΑΣ",4,0)+IF(Q26="ΑΙΓΙΑΛΕΙΑΣ",10,0)+IF(T26="ΑΙΓΙΑΛΕΙΑΣ",S26,0)+IF(W26="ΑΙΓΙΑΛΕΙΑΣ",V26,0)+IF(Y26="ΑΙΓΙΑΛΕΙΑΣ",X26,0)</f>
        <v>56</v>
      </c>
      <c r="AC26" s="39">
        <f>Z26+IF(O26="ΔΥΤΙΚΗΣ ΑΧΑΪΑΣ",4,0)+IF(Q26="ΔΥΤΙΚΗΣ ΑΧΑΪΑΣ",10,0)+IF(T26="ΔΥΤΙΚΗΣ ΑΧΑΪΑΣ",S26,0)+IF(W26="ΔΥΤΙΚΗΣ ΑΧΑΪΑΣ",V26,0)+IF(Y26="ΔΥΤΙΚΗΣ ΑΧΑΪΑΣ",X26,0)</f>
        <v>56</v>
      </c>
      <c r="AD26" s="39">
        <f>Z26+IF(O26="ΕΡΥΜΑΝΘΟΥ",4,0)+IF(Q26="ΕΡΥΜΑΝΘΟΥ",10,0)+IF(T26="ΕΡΥΜΑΝΘΟΥ",S26,0)+IF(W26="ΕΡΥΜΑΝΘΟΥ",V26,0)+IF(Y26="ΕΡΥΜΑΝΘΟΥ",X26,0)</f>
        <v>56</v>
      </c>
      <c r="AE26" s="39">
        <f>Z26+IF(O26="ΚΑΛΑΒΡΥΤΩΝ",4,0)+IF(Q26="ΚΑΛΑΒΡΥΤΩΝ",10,0)+IF(T26="ΚΑΛΑΒΡΥΤΩΝ",S26,0)+IF(W26="ΚΑΛΑΒΡΥΤΩΝ",V26,0)+IF(Y26="ΚΑΛΑΒΡΥΤΩΝ",X26,0)</f>
        <v>56</v>
      </c>
      <c r="AF26" s="37" t="s">
        <v>43</v>
      </c>
    </row>
    <row r="27" spans="1:32" s="14" customFormat="1" ht="15.75" customHeight="1">
      <c r="A27" s="37">
        <v>26</v>
      </c>
      <c r="B27" s="37" t="s">
        <v>307</v>
      </c>
      <c r="C27" s="37" t="s">
        <v>80</v>
      </c>
      <c r="D27" s="37" t="s">
        <v>52</v>
      </c>
      <c r="E27" s="37" t="s">
        <v>89</v>
      </c>
      <c r="F27" s="37">
        <v>600046</v>
      </c>
      <c r="G27" s="51" t="s">
        <v>59</v>
      </c>
      <c r="H27" s="38">
        <v>18</v>
      </c>
      <c r="I27" s="38">
        <v>1</v>
      </c>
      <c r="J27" s="38">
        <v>15</v>
      </c>
      <c r="K27" s="36">
        <v>22.25</v>
      </c>
      <c r="L27" s="37">
        <v>4</v>
      </c>
      <c r="M27" s="37">
        <v>29</v>
      </c>
      <c r="N27" s="37">
        <v>4</v>
      </c>
      <c r="O27" s="37" t="s">
        <v>42</v>
      </c>
      <c r="P27" s="37">
        <v>10</v>
      </c>
      <c r="Q27" s="37" t="s">
        <v>42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9">
        <f>K27+L27+M27+R27+U27</f>
        <v>55.25</v>
      </c>
      <c r="AA27" s="39">
        <f>Z27+IF(O27="ΠΑΤΡΕΩN",4,0)+IF(Q27="ΠΑΤΡΕΩN",10,0)+IF(T27="ΠΑΤΡΕΩN",S27,0)+IF(W27="ΠΑΤΡΕΩN",V27,0)+IF(Y27="ΠΑΤΡΕΩN",X27,0)</f>
        <v>69.25</v>
      </c>
      <c r="AB27" s="39">
        <f>Z27+IF(O27="ΑΙΓΙΑΛΕΙΑΣ",4,0)+IF(Q27="ΑΙΓΙΑΛΕΙΑΣ",10,0)+IF(T27="ΑΙΓΙΑΛΕΙΑΣ",S27,0)+IF(W27="ΑΙΓΙΑΛΕΙΑΣ",V27,0)+IF(Y27="ΑΙΓΙΑΛΕΙΑΣ",X27,0)</f>
        <v>55.25</v>
      </c>
      <c r="AC27" s="39">
        <f>Z27+IF(O27="ΔΥΤΙΚΗΣ ΑΧΑΪΑΣ",4,0)+IF(Q27="ΔΥΤΙΚΗΣ ΑΧΑΪΑΣ",10,0)+IF(T27="ΔΥΤΙΚΗΣ ΑΧΑΪΑΣ",S27,0)+IF(W27="ΔΥΤΙΚΗΣ ΑΧΑΪΑΣ",V27,0)+IF(Y27="ΔΥΤΙΚΗΣ ΑΧΑΪΑΣ",X27,0)</f>
        <v>55.25</v>
      </c>
      <c r="AD27" s="39">
        <f>Z27+IF(O27="ΕΡΥΜΑΝΘΟΥ",4,0)+IF(Q27="ΕΡΥΜΑΝΘΟΥ",10,0)+IF(T27="ΕΡΥΜΑΝΘΟΥ",S27,0)+IF(W27="ΕΡΥΜΑΝΘΟΥ",V27,0)+IF(Y27="ΕΡΥΜΑΝΘΟΥ",X27,0)</f>
        <v>55.25</v>
      </c>
      <c r="AE27" s="39">
        <f>Z27+IF(O27="ΚΑΛΑΒΡΥΤΩΝ",4,0)+IF(Q27="ΚΑΛΑΒΡΥΤΩΝ",10,0)+IF(T27="ΚΑΛΑΒΡΥΤΩΝ",S27,0)+IF(W27="ΚΑΛΑΒΡΥΤΩΝ",V27,0)+IF(Y27="ΚΑΛΑΒΡΥΤΩΝ",X27,0)</f>
        <v>55.25</v>
      </c>
      <c r="AF27" s="37" t="s">
        <v>43</v>
      </c>
    </row>
    <row r="28" spans="1:32" s="14" customFormat="1" ht="15.75" customHeight="1">
      <c r="A28" s="37">
        <v>27</v>
      </c>
      <c r="B28" s="42" t="s">
        <v>430</v>
      </c>
      <c r="C28" s="42" t="s">
        <v>112</v>
      </c>
      <c r="D28" s="42" t="s">
        <v>81</v>
      </c>
      <c r="E28" s="42" t="s">
        <v>189</v>
      </c>
      <c r="F28" s="43">
        <v>585312</v>
      </c>
      <c r="G28" s="67" t="s">
        <v>59</v>
      </c>
      <c r="H28" s="43">
        <v>27</v>
      </c>
      <c r="I28" s="43">
        <v>2</v>
      </c>
      <c r="J28" s="43">
        <v>19</v>
      </c>
      <c r="K28" s="36">
        <v>39.5</v>
      </c>
      <c r="L28" s="43">
        <v>4</v>
      </c>
      <c r="M28" s="43">
        <v>11</v>
      </c>
      <c r="N28" s="43">
        <v>4</v>
      </c>
      <c r="O28" s="42" t="s">
        <v>42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39">
        <f>K28+L28+M28+R28+U28</f>
        <v>54.5</v>
      </c>
      <c r="AA28" s="39">
        <f>Z28+IF(O28="ΠΑΤΡΕΩN",4,0)+IF(Q28="ΠΑΤΡΕΩN",10,0)+IF(T28="ΠΑΤΡΕΩN",S28,0)+IF(W28="ΠΑΤΡΕΩN",V28,0)+IF(Y28="ΠΑΤΡΕΩN",X28,0)</f>
        <v>58.5</v>
      </c>
      <c r="AB28" s="39">
        <f>Z28+IF(O28="ΑΙΓΙΑΛΕΙΑΣ",4,0)+IF(Q28="ΑΙΓΙΑΛΕΙΑΣ",10,0)+IF(T28="ΑΙΓΙΑΛΕΙΑΣ",S28,0)+IF(W28="ΑΙΓΙΑΛΕΙΑΣ",V28,0)+IF(Y28="ΑΙΓΙΑΛΕΙΑΣ",X28,0)</f>
        <v>54.5</v>
      </c>
      <c r="AC28" s="39">
        <f>Z28+IF(O28="ΔΥΤΙΚΗΣ ΑΧΑΪΑΣ",4,0)+IF(Q28="ΔΥΤΙΚΗΣ ΑΧΑΪΑΣ",10,0)+IF(T28="ΔΥΤΙΚΗΣ ΑΧΑΪΑΣ",S28,0)+IF(W28="ΔΥΤΙΚΗΣ ΑΧΑΪΑΣ",V28,0)+IF(Y28="ΔΥΤΙΚΗΣ ΑΧΑΪΑΣ",X28,0)</f>
        <v>54.5</v>
      </c>
      <c r="AD28" s="39">
        <f>Z28+IF(O28="ΕΡΥΜΑΝΘΟΥ",4,0)+IF(Q28="ΕΡΥΜΑΝΘΟΥ",10,0)+IF(T28="ΕΡΥΜΑΝΘΟΥ",S28,0)+IF(W28="ΕΡΥΜΑΝΘΟΥ",V28,0)+IF(Y28="ΕΡΥΜΑΝΘΟΥ",X28,0)</f>
        <v>54.5</v>
      </c>
      <c r="AE28" s="39">
        <f>Z28+IF(O28="ΚΑΛΑΒΡΥΤΩΝ",4,0)+IF(Q28="ΚΑΛΑΒΡΥΤΩΝ",10,0)+IF(T28="ΚΑΛΑΒΡΥΤΩΝ",S28,0)+IF(W28="ΚΑΛΑΒΡΥΤΩΝ",V28,0)+IF(Y28="ΚΑΛΑΒΡΥΤΩΝ",X28,0)</f>
        <v>54.5</v>
      </c>
      <c r="AF28" s="42" t="s">
        <v>43</v>
      </c>
    </row>
    <row r="29" spans="1:32" s="14" customFormat="1" ht="15.75" customHeight="1">
      <c r="A29" s="37">
        <v>28</v>
      </c>
      <c r="B29" s="37" t="s">
        <v>300</v>
      </c>
      <c r="C29" s="37" t="s">
        <v>301</v>
      </c>
      <c r="D29" s="37" t="s">
        <v>52</v>
      </c>
      <c r="E29" s="37" t="s">
        <v>113</v>
      </c>
      <c r="F29" s="37">
        <v>552912</v>
      </c>
      <c r="G29" s="51" t="s">
        <v>59</v>
      </c>
      <c r="H29" s="38">
        <v>34</v>
      </c>
      <c r="I29" s="38">
        <v>8</v>
      </c>
      <c r="J29" s="38">
        <v>1</v>
      </c>
      <c r="K29" s="36">
        <v>54.333333333333336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9">
        <f>K29+L29+M29+R29+U29</f>
        <v>54.333333333333336</v>
      </c>
      <c r="AA29" s="39">
        <f>Z29+IF(O29="ΠΑΤΡΕΩN",4,0)+IF(Q29="ΠΑΤΡΕΩN",10,0)+IF(T29="ΠΑΤΡΕΩN",S29,0)+IF(W29="ΠΑΤΡΕΩN",V29,0)+IF(Y29="ΠΑΤΡΕΩN",X29,0)</f>
        <v>54.333333333333336</v>
      </c>
      <c r="AB29" s="39">
        <f>Z29+IF(O29="ΑΙΓΙΑΛΕΙΑΣ",4,0)+IF(Q29="ΑΙΓΙΑΛΕΙΑΣ",10,0)+IF(T29="ΑΙΓΙΑΛΕΙΑΣ",S29,0)+IF(W29="ΑΙΓΙΑΛΕΙΑΣ",V29,0)+IF(Y29="ΑΙΓΙΑΛΕΙΑΣ",X29,0)</f>
        <v>54.333333333333336</v>
      </c>
      <c r="AC29" s="39">
        <f>Z29+IF(O29="ΔΥΤΙΚΗΣ ΑΧΑΪΑΣ",4,0)+IF(Q29="ΔΥΤΙΚΗΣ ΑΧΑΪΑΣ",10,0)+IF(T29="ΔΥΤΙΚΗΣ ΑΧΑΪΑΣ",S29,0)+IF(W29="ΔΥΤΙΚΗΣ ΑΧΑΪΑΣ",V29,0)+IF(Y29="ΔΥΤΙΚΗΣ ΑΧΑΪΑΣ",X29,0)</f>
        <v>54.333333333333336</v>
      </c>
      <c r="AD29" s="39">
        <f>Z29+IF(O29="ΕΡΥΜΑΝΘΟΥ",4,0)+IF(Q29="ΕΡΥΜΑΝΘΟΥ",10,0)+IF(T29="ΕΡΥΜΑΝΘΟΥ",S29,0)+IF(W29="ΕΡΥΜΑΝΘΟΥ",V29,0)+IF(Y29="ΕΡΥΜΑΝΘΟΥ",X29,0)</f>
        <v>54.333333333333336</v>
      </c>
      <c r="AE29" s="39">
        <f>Z29+IF(O29="ΚΑΛΑΒΡΥΤΩΝ",4,0)+IF(Q29="ΚΑΛΑΒΡΥΤΩΝ",10,0)+IF(T29="ΚΑΛΑΒΡΥΤΩΝ",S29,0)+IF(W29="ΚΑΛΑΒΡΥΤΩΝ",V29,0)+IF(Y29="ΚΑΛΑΒΡΥΤΩΝ",X29,0)</f>
        <v>54.333333333333336</v>
      </c>
      <c r="AF29" s="37" t="s">
        <v>43</v>
      </c>
    </row>
    <row r="30" spans="1:32" s="14" customFormat="1" ht="15.75" customHeight="1">
      <c r="A30" s="37">
        <v>29</v>
      </c>
      <c r="B30" s="37" t="s">
        <v>338</v>
      </c>
      <c r="C30" s="37" t="s">
        <v>312</v>
      </c>
      <c r="D30" s="37" t="s">
        <v>218</v>
      </c>
      <c r="E30" s="37" t="s">
        <v>339</v>
      </c>
      <c r="F30" s="37">
        <v>559214</v>
      </c>
      <c r="G30" s="51" t="s">
        <v>59</v>
      </c>
      <c r="H30" s="38">
        <v>32</v>
      </c>
      <c r="I30" s="38">
        <v>0</v>
      </c>
      <c r="J30" s="38">
        <v>25</v>
      </c>
      <c r="K30" s="36">
        <v>49.166666666666664</v>
      </c>
      <c r="L30" s="37">
        <v>4</v>
      </c>
      <c r="M30" s="36">
        <v>0</v>
      </c>
      <c r="N30" s="37">
        <v>4</v>
      </c>
      <c r="O30" s="37" t="s">
        <v>42</v>
      </c>
      <c r="P30" s="37">
        <v>10</v>
      </c>
      <c r="Q30" s="37" t="s">
        <v>42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9">
        <f>K30+L30+M30+R30+U30</f>
        <v>53.166666666666664</v>
      </c>
      <c r="AA30" s="39">
        <f>Z30+IF(O30="ΠΑΤΡΕΩN",4,0)+IF(Q30="ΠΑΤΡΕΩN",10,0)+IF(T30="ΠΑΤΡΕΩN",S30,0)+IF(W30="ΠΑΤΡΕΩN",V30,0)+IF(Y30="ΠΑΤΡΕΩN",X30,0)</f>
        <v>67.166666666666657</v>
      </c>
      <c r="AB30" s="39">
        <f>Z30+IF(O30="ΑΙΓΙΑΛΕΙΑΣ",4,0)+IF(Q30="ΑΙΓΙΑΛΕΙΑΣ",10,0)+IF(T30="ΑΙΓΙΑΛΕΙΑΣ",S30,0)+IF(W30="ΑΙΓΙΑΛΕΙΑΣ",V30,0)+IF(Y30="ΑΙΓΙΑΛΕΙΑΣ",X30,0)</f>
        <v>53.166666666666664</v>
      </c>
      <c r="AC30" s="39">
        <f>Z30+IF(O30="ΔΥΤΙΚΗΣ ΑΧΑΪΑΣ",4,0)+IF(Q30="ΔΥΤΙΚΗΣ ΑΧΑΪΑΣ",10,0)+IF(T30="ΔΥΤΙΚΗΣ ΑΧΑΪΑΣ",S30,0)+IF(W30="ΔΥΤΙΚΗΣ ΑΧΑΪΑΣ",V30,0)+IF(Y30="ΔΥΤΙΚΗΣ ΑΧΑΪΑΣ",X30,0)</f>
        <v>53.166666666666664</v>
      </c>
      <c r="AD30" s="39">
        <f>Z30+IF(O30="ΕΡΥΜΑΝΘΟΥ",4,0)+IF(Q30="ΕΡΥΜΑΝΘΟΥ",10,0)+IF(T30="ΕΡΥΜΑΝΘΟΥ",S30,0)+IF(W30="ΕΡΥΜΑΝΘΟΥ",V30,0)+IF(Y30="ΕΡΥΜΑΝΘΟΥ",X30,0)</f>
        <v>53.166666666666664</v>
      </c>
      <c r="AE30" s="39">
        <f>Z30+IF(O30="ΚΑΛΑΒΡΥΤΩΝ",4,0)+IF(Q30="ΚΑΛΑΒΡΥΤΩΝ",10,0)+IF(T30="ΚΑΛΑΒΡΥΤΩΝ",S30,0)+IF(W30="ΚΑΛΑΒΡΥΤΩΝ",V30,0)+IF(Y30="ΚΑΛΑΒΡΥΤΩΝ",X30,0)</f>
        <v>53.166666666666664</v>
      </c>
      <c r="AF30" s="37" t="s">
        <v>43</v>
      </c>
    </row>
    <row r="31" spans="1:32" s="14" customFormat="1" ht="15.75" customHeight="1">
      <c r="A31" s="37">
        <v>30</v>
      </c>
      <c r="B31" s="37" t="s">
        <v>125</v>
      </c>
      <c r="C31" s="37" t="s">
        <v>214</v>
      </c>
      <c r="D31" s="37" t="s">
        <v>81</v>
      </c>
      <c r="E31" s="37" t="s">
        <v>215</v>
      </c>
      <c r="F31" s="37">
        <v>555354</v>
      </c>
      <c r="G31" s="51" t="s">
        <v>59</v>
      </c>
      <c r="H31" s="38">
        <v>33</v>
      </c>
      <c r="I31" s="38">
        <v>11</v>
      </c>
      <c r="J31" s="38">
        <v>20</v>
      </c>
      <c r="K31" s="36">
        <v>53</v>
      </c>
      <c r="L31" s="37">
        <v>0</v>
      </c>
      <c r="M31" s="37">
        <v>0</v>
      </c>
      <c r="N31" s="37">
        <v>4</v>
      </c>
      <c r="O31" s="37" t="s">
        <v>42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9">
        <f>K31+L31+M31+R31+U31</f>
        <v>53</v>
      </c>
      <c r="AA31" s="39">
        <f>Z31+IF(O31="ΠΑΤΡΕΩN",4,0)+IF(Q31="ΠΑΤΡΕΩN",10,0)+IF(T31="ΠΑΤΡΕΩN",S31,0)+IF(W31="ΠΑΤΡΕΩN",V31,0)+IF(Y31="ΠΑΤΡΕΩN",X31,0)</f>
        <v>57</v>
      </c>
      <c r="AB31" s="39">
        <f>Z31+IF(O31="ΑΙΓΙΑΛΕΙΑΣ",4,0)+IF(Q31="ΑΙΓΙΑΛΕΙΑΣ",10,0)+IF(T31="ΑΙΓΙΑΛΕΙΑΣ",S31,0)+IF(W31="ΑΙΓΙΑΛΕΙΑΣ",V31,0)+IF(Y31="ΑΙΓΙΑΛΕΙΑΣ",X31,0)</f>
        <v>53</v>
      </c>
      <c r="AC31" s="39">
        <f>Z31+IF(O31="ΔΥΤΙΚΗΣ ΑΧΑΪΑΣ",4,0)+IF(Q31="ΔΥΤΙΚΗΣ ΑΧΑΪΑΣ",10,0)+IF(T31="ΔΥΤΙΚΗΣ ΑΧΑΪΑΣ",S31,0)+IF(W31="ΔΥΤΙΚΗΣ ΑΧΑΪΑΣ",V31,0)+IF(Y31="ΔΥΤΙΚΗΣ ΑΧΑΪΑΣ",X31,0)</f>
        <v>53</v>
      </c>
      <c r="AD31" s="39">
        <f>Z31+IF(O31="ΕΡΥΜΑΝΘΟΥ",4,0)+IF(Q31="ΕΡΥΜΑΝΘΟΥ",10,0)+IF(T31="ΕΡΥΜΑΝΘΟΥ",S31,0)+IF(W31="ΕΡΥΜΑΝΘΟΥ",V31,0)+IF(Y31="ΕΡΥΜΑΝΘΟΥ",X31,0)</f>
        <v>53</v>
      </c>
      <c r="AE31" s="39">
        <f>Z31+IF(O31="ΚΑΛΑΒΡΥΤΩΝ",4,0)+IF(Q31="ΚΑΛΑΒΡΥΤΩΝ",10,0)+IF(T31="ΚΑΛΑΒΡΥΤΩΝ",S31,0)+IF(W31="ΚΑΛΑΒΡΥΤΩΝ",V31,0)+IF(Y31="ΚΑΛΑΒΡΥΤΩΝ",X31,0)</f>
        <v>53</v>
      </c>
      <c r="AF31" s="37" t="s">
        <v>43</v>
      </c>
    </row>
    <row r="32" spans="1:32" s="14" customFormat="1" ht="15.75" customHeight="1">
      <c r="A32" s="37">
        <v>31</v>
      </c>
      <c r="B32" s="37" t="s">
        <v>264</v>
      </c>
      <c r="C32" s="37" t="s">
        <v>240</v>
      </c>
      <c r="D32" s="37" t="s">
        <v>40</v>
      </c>
      <c r="E32" s="37" t="s">
        <v>265</v>
      </c>
      <c r="F32" s="37">
        <v>561262</v>
      </c>
      <c r="G32" s="51" t="s">
        <v>59</v>
      </c>
      <c r="H32" s="38">
        <v>30</v>
      </c>
      <c r="I32" s="38">
        <v>11</v>
      </c>
      <c r="J32" s="38">
        <v>29</v>
      </c>
      <c r="K32" s="36">
        <v>47</v>
      </c>
      <c r="L32" s="37">
        <v>4</v>
      </c>
      <c r="M32" s="37">
        <v>0</v>
      </c>
      <c r="N32" s="37">
        <v>4</v>
      </c>
      <c r="O32" s="37" t="s">
        <v>42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9">
        <f>K32+L32+M32+R32+U32</f>
        <v>51</v>
      </c>
      <c r="AA32" s="39">
        <f>Z32+IF(O32="ΠΑΤΡΕΩN",4,0)+IF(Q32="ΠΑΤΡΕΩN",10,0)+IF(T32="ΠΑΤΡΕΩN",S32,0)+IF(W32="ΠΑΤΡΕΩN",V32,0)+IF(Y32="ΠΑΤΡΕΩN",X32,0)</f>
        <v>55</v>
      </c>
      <c r="AB32" s="39">
        <f>Z32+IF(O32="ΑΙΓΙΑΛΕΙΑΣ",4,0)+IF(Q32="ΑΙΓΙΑΛΕΙΑΣ",10,0)+IF(T32="ΑΙΓΙΑΛΕΙΑΣ",S32,0)+IF(W32="ΑΙΓΙΑΛΕΙΑΣ",V32,0)+IF(Y32="ΑΙΓΙΑΛΕΙΑΣ",X32,0)</f>
        <v>51</v>
      </c>
      <c r="AC32" s="39">
        <f>Z32+IF(O32="ΔΥΤΙΚΗΣ ΑΧΑΪΑΣ",4,0)+IF(Q32="ΔΥΤΙΚΗΣ ΑΧΑΪΑΣ",10,0)+IF(T32="ΔΥΤΙΚΗΣ ΑΧΑΪΑΣ",S32,0)+IF(W32="ΔΥΤΙΚΗΣ ΑΧΑΪΑΣ",V32,0)+IF(Y32="ΔΥΤΙΚΗΣ ΑΧΑΪΑΣ",X32,0)</f>
        <v>51</v>
      </c>
      <c r="AD32" s="39">
        <f>Z32+IF(O32="ΕΡΥΜΑΝΘΟΥ",4,0)+IF(Q32="ΕΡΥΜΑΝΘΟΥ",10,0)+IF(T32="ΕΡΥΜΑΝΘΟΥ",S32,0)+IF(W32="ΕΡΥΜΑΝΘΟΥ",V32,0)+IF(Y32="ΕΡΥΜΑΝΘΟΥ",X32,0)</f>
        <v>51</v>
      </c>
      <c r="AE32" s="39">
        <f>Z32+IF(O32="ΚΑΛΑΒΡΥΤΩΝ",4,0)+IF(Q32="ΚΑΛΑΒΡΥΤΩΝ",10,0)+IF(T32="ΚΑΛΑΒΡΥΤΩΝ",S32,0)+IF(W32="ΚΑΛΑΒΡΥΤΩΝ",V32,0)+IF(Y32="ΚΑΛΑΒΡΥΤΩΝ",X32,0)</f>
        <v>51</v>
      </c>
      <c r="AF32" s="37" t="s">
        <v>43</v>
      </c>
    </row>
    <row r="33" spans="1:32" s="14" customFormat="1" ht="15.75" customHeight="1">
      <c r="A33" s="37">
        <v>32</v>
      </c>
      <c r="B33" s="37" t="s">
        <v>333</v>
      </c>
      <c r="C33" s="37" t="s">
        <v>121</v>
      </c>
      <c r="D33" s="37" t="s">
        <v>118</v>
      </c>
      <c r="E33" s="37" t="s">
        <v>232</v>
      </c>
      <c r="F33" s="37">
        <v>564250</v>
      </c>
      <c r="G33" s="51" t="s">
        <v>59</v>
      </c>
      <c r="H33" s="38">
        <v>30</v>
      </c>
      <c r="I33" s="38">
        <v>7</v>
      </c>
      <c r="J33" s="38">
        <v>28</v>
      </c>
      <c r="K33" s="36">
        <v>46.333333333333336</v>
      </c>
      <c r="L33" s="37">
        <v>4</v>
      </c>
      <c r="M33" s="37">
        <v>0</v>
      </c>
      <c r="N33" s="37">
        <v>4</v>
      </c>
      <c r="O33" s="36" t="s">
        <v>42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9">
        <f>K33+L33+M33+R33+U33</f>
        <v>50.333333333333336</v>
      </c>
      <c r="AA33" s="39">
        <f>Z33+IF(O33="ΠΑΤΡΕΩN",4,0)+IF(Q33="ΠΑΤΡΕΩN",10,0)+IF(T33="ΠΑΤΡΕΩN",S33,0)+IF(W33="ΠΑΤΡΕΩN",V33,0)+IF(Y33="ΠΑΤΡΕΩN",X33,0)</f>
        <v>54.333333333333336</v>
      </c>
      <c r="AB33" s="39">
        <f>Z33+IF(O33="ΑΙΓΙΑΛΕΙΑΣ",4,0)+IF(Q33="ΑΙΓΙΑΛΕΙΑΣ",10,0)+IF(T33="ΑΙΓΙΑΛΕΙΑΣ",S33,0)+IF(W33="ΑΙΓΙΑΛΕΙΑΣ",V33,0)+IF(Y33="ΑΙΓΙΑΛΕΙΑΣ",X33,0)</f>
        <v>50.333333333333336</v>
      </c>
      <c r="AC33" s="39">
        <f>Z33+IF(O33="ΔΥΤΙΚΗΣ ΑΧΑΪΑΣ",4,0)+IF(Q33="ΔΥΤΙΚΗΣ ΑΧΑΪΑΣ",10,0)+IF(T33="ΔΥΤΙΚΗΣ ΑΧΑΪΑΣ",S33,0)+IF(W33="ΔΥΤΙΚΗΣ ΑΧΑΪΑΣ",V33,0)+IF(Y33="ΔΥΤΙΚΗΣ ΑΧΑΪΑΣ",X33,0)</f>
        <v>50.333333333333336</v>
      </c>
      <c r="AD33" s="39">
        <f>Z33+IF(O33="ΕΡΥΜΑΝΘΟΥ",4,0)+IF(Q33="ΕΡΥΜΑΝΘΟΥ",10,0)+IF(T33="ΕΡΥΜΑΝΘΟΥ",S33,0)+IF(W33="ΕΡΥΜΑΝΘΟΥ",V33,0)+IF(Y33="ΕΡΥΜΑΝΘΟΥ",X33,0)</f>
        <v>50.333333333333336</v>
      </c>
      <c r="AE33" s="39">
        <f>Z33+IF(O33="ΚΑΛΑΒΡΥΤΩΝ",4,0)+IF(Q33="ΚΑΛΑΒΡΥΤΩΝ",10,0)+IF(T33="ΚΑΛΑΒΡΥΤΩΝ",S33,0)+IF(W33="ΚΑΛΑΒΡΥΤΩΝ",V33,0)+IF(Y33="ΚΑΛΑΒΡΥΤΩΝ",X33,0)</f>
        <v>50.333333333333336</v>
      </c>
      <c r="AF33" s="37" t="s">
        <v>43</v>
      </c>
    </row>
    <row r="34" spans="1:32" s="14" customFormat="1" ht="15.75" customHeight="1">
      <c r="A34" s="37">
        <v>33</v>
      </c>
      <c r="B34" s="37" t="s">
        <v>165</v>
      </c>
      <c r="C34" s="37" t="s">
        <v>166</v>
      </c>
      <c r="D34" s="37" t="s">
        <v>51</v>
      </c>
      <c r="E34" s="37" t="s">
        <v>72</v>
      </c>
      <c r="F34" s="37">
        <v>565204</v>
      </c>
      <c r="G34" s="51" t="s">
        <v>59</v>
      </c>
      <c r="H34" s="38">
        <v>30</v>
      </c>
      <c r="I34" s="38">
        <v>3</v>
      </c>
      <c r="J34" s="38">
        <v>22</v>
      </c>
      <c r="K34" s="36">
        <v>45.666666666666664</v>
      </c>
      <c r="L34" s="37">
        <v>4</v>
      </c>
      <c r="M34" s="37">
        <v>0</v>
      </c>
      <c r="N34" s="37">
        <v>4</v>
      </c>
      <c r="O34" s="37" t="s">
        <v>42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9">
        <f>K34+L34+M34+R34+U34</f>
        <v>49.666666666666664</v>
      </c>
      <c r="AA34" s="39">
        <f>Z34+IF(O34="ΠΑΤΡΕΩN",4,0)+IF(Q34="ΠΑΤΡΕΩN",10,0)+IF(T34="ΠΑΤΡΕΩN",S34,0)+IF(W34="ΠΑΤΡΕΩN",V34,0)+IF(Y34="ΠΑΤΡΕΩN",X34,0)</f>
        <v>53.666666666666664</v>
      </c>
      <c r="AB34" s="39">
        <f>Z34+IF(O34="ΑΙΓΙΑΛΕΙΑΣ",4,0)+IF(Q34="ΑΙΓΙΑΛΕΙΑΣ",10,0)+IF(T34="ΑΙΓΙΑΛΕΙΑΣ",S34,0)+IF(W34="ΑΙΓΙΑΛΕΙΑΣ",V34,0)+IF(Y34="ΑΙΓΙΑΛΕΙΑΣ",X34,0)</f>
        <v>49.666666666666664</v>
      </c>
      <c r="AC34" s="39">
        <f>Z34+IF(O34="ΔΥΤΙΚΗΣ ΑΧΑΪΑΣ",4,0)+IF(Q34="ΔΥΤΙΚΗΣ ΑΧΑΪΑΣ",10,0)+IF(T34="ΔΥΤΙΚΗΣ ΑΧΑΪΑΣ",S34,0)+IF(W34="ΔΥΤΙΚΗΣ ΑΧΑΪΑΣ",V34,0)+IF(Y34="ΔΥΤΙΚΗΣ ΑΧΑΪΑΣ",X34,0)</f>
        <v>49.666666666666664</v>
      </c>
      <c r="AD34" s="39">
        <f>Z34+IF(O34="ΕΡΥΜΑΝΘΟΥ",4,0)+IF(Q34="ΕΡΥΜΑΝΘΟΥ",10,0)+IF(T34="ΕΡΥΜΑΝΘΟΥ",S34,0)+IF(W34="ΕΡΥΜΑΝΘΟΥ",V34,0)+IF(Y34="ΕΡΥΜΑΝΘΟΥ",X34,0)</f>
        <v>49.666666666666664</v>
      </c>
      <c r="AE34" s="39">
        <f>Z34+IF(O34="ΚΑΛΑΒΡΥΤΩΝ",4,0)+IF(Q34="ΚΑΛΑΒΡΥΤΩΝ",10,0)+IF(T34="ΚΑΛΑΒΡΥΤΩΝ",S34,0)+IF(W34="ΚΑΛΑΒΡΥΤΩΝ",V34,0)+IF(Y34="ΚΑΛΑΒΡΥΤΩΝ",X34,0)</f>
        <v>49.666666666666664</v>
      </c>
      <c r="AF34" s="37" t="s">
        <v>43</v>
      </c>
    </row>
    <row r="35" spans="1:32" s="14" customFormat="1" ht="15.75" customHeight="1">
      <c r="A35" s="37">
        <v>34</v>
      </c>
      <c r="B35" s="37" t="s">
        <v>242</v>
      </c>
      <c r="C35" s="37" t="s">
        <v>67</v>
      </c>
      <c r="D35" s="37" t="s">
        <v>243</v>
      </c>
      <c r="E35" s="37" t="s">
        <v>89</v>
      </c>
      <c r="F35" s="37">
        <v>575503</v>
      </c>
      <c r="G35" s="51" t="s">
        <v>59</v>
      </c>
      <c r="H35" s="38">
        <v>24</v>
      </c>
      <c r="I35" s="38">
        <v>8</v>
      </c>
      <c r="J35" s="38">
        <v>27</v>
      </c>
      <c r="K35" s="36">
        <v>34.5</v>
      </c>
      <c r="L35" s="37">
        <v>4</v>
      </c>
      <c r="M35" s="37">
        <v>11</v>
      </c>
      <c r="N35" s="37">
        <v>4</v>
      </c>
      <c r="O35" s="37" t="s">
        <v>42</v>
      </c>
      <c r="P35" s="37">
        <v>10</v>
      </c>
      <c r="Q35" s="37" t="s">
        <v>42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9">
        <f>K35+L35+M35+R35+U35</f>
        <v>49.5</v>
      </c>
      <c r="AA35" s="39">
        <f>Z35+IF(O35="ΠΑΤΡΕΩN",4,0)+IF(Q35="ΠΑΤΡΕΩN",10,0)+IF(T35="ΠΑΤΡΕΩN",S35,0)+IF(W35="ΠΑΤΡΕΩN",V35,0)+IF(Y35="ΠΑΤΡΕΩN",X35,0)</f>
        <v>63.5</v>
      </c>
      <c r="AB35" s="39">
        <f>Z35+IF(O35="ΑΙΓΙΑΛΕΙΑΣ",4,0)+IF(Q35="ΑΙΓΙΑΛΕΙΑΣ",10,0)+IF(T35="ΑΙΓΙΑΛΕΙΑΣ",S35,0)+IF(W35="ΑΙΓΙΑΛΕΙΑΣ",V35,0)+IF(Y35="ΑΙΓΙΑΛΕΙΑΣ",X35,0)</f>
        <v>49.5</v>
      </c>
      <c r="AC35" s="39">
        <f>Z35+IF(O35="ΔΥΤΙΚΗΣ ΑΧΑΪΑΣ",4,0)+IF(Q35="ΔΥΤΙΚΗΣ ΑΧΑΪΑΣ",10,0)+IF(T35="ΔΥΤΙΚΗΣ ΑΧΑΪΑΣ",S35,0)+IF(W35="ΔΥΤΙΚΗΣ ΑΧΑΪΑΣ",V35,0)+IF(Y35="ΔΥΤΙΚΗΣ ΑΧΑΪΑΣ",X35,0)</f>
        <v>49.5</v>
      </c>
      <c r="AD35" s="39">
        <f>Z35+IF(O35="ΕΡΥΜΑΝΘΟΥ",4,0)+IF(Q35="ΕΡΥΜΑΝΘΟΥ",10,0)+IF(T35="ΕΡΥΜΑΝΘΟΥ",S35,0)+IF(W35="ΕΡΥΜΑΝΘΟΥ",V35,0)+IF(Y35="ΕΡΥΜΑΝΘΟΥ",X35,0)</f>
        <v>49.5</v>
      </c>
      <c r="AE35" s="39">
        <f>Z35+IF(O35="ΚΑΛΑΒΡΥΤΩΝ",4,0)+IF(Q35="ΚΑΛΑΒΡΥΤΩΝ",10,0)+IF(T35="ΚΑΛΑΒΡΥΤΩΝ",S35,0)+IF(W35="ΚΑΛΑΒΡΥΤΩΝ",V35,0)+IF(Y35="ΚΑΛΑΒΡΥΤΩΝ",X35,0)</f>
        <v>49.5</v>
      </c>
      <c r="AF35" s="37" t="s">
        <v>43</v>
      </c>
    </row>
    <row r="36" spans="1:32" s="14" customFormat="1" ht="15.75" customHeight="1">
      <c r="A36" s="37">
        <v>35</v>
      </c>
      <c r="B36" s="37" t="s">
        <v>56</v>
      </c>
      <c r="C36" s="37" t="s">
        <v>51</v>
      </c>
      <c r="D36" s="37" t="s">
        <v>57</v>
      </c>
      <c r="E36" s="37" t="s">
        <v>58</v>
      </c>
      <c r="F36" s="37">
        <v>556704</v>
      </c>
      <c r="G36" s="51" t="s">
        <v>59</v>
      </c>
      <c r="H36" s="38">
        <v>31</v>
      </c>
      <c r="I36" s="38">
        <v>9</v>
      </c>
      <c r="J36" s="38">
        <v>19</v>
      </c>
      <c r="K36" s="36">
        <v>48.666666666666664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9">
        <f>K36+L36+M36+R36+U36</f>
        <v>48.666666666666664</v>
      </c>
      <c r="AA36" s="39">
        <f>Z36+IF(O36="ΠΑΤΡΕΩN",4,0)+IF(Q36="ΠΑΤΡΕΩN",10,0)+IF(T36="ΠΑΤΡΕΩN",S36,0)+IF(W36="ΠΑΤΡΕΩN",V36,0)+IF(Y36="ΠΑΤΡΕΩN",X36,0)</f>
        <v>48.666666666666664</v>
      </c>
      <c r="AB36" s="39">
        <f>Z36+IF(O36="ΑΙΓΙΑΛΕΙΑΣ",4,0)+IF(Q36="ΑΙΓΙΑΛΕΙΑΣ",10,0)+IF(T36="ΑΙΓΙΑΛΕΙΑΣ",S36,0)+IF(W36="ΑΙΓΙΑΛΕΙΑΣ",V36,0)+IF(Y36="ΑΙΓΙΑΛΕΙΑΣ",X36,0)</f>
        <v>48.666666666666664</v>
      </c>
      <c r="AC36" s="39">
        <f>Z36+IF(O36="ΔΥΤΙΚΗΣ ΑΧΑΪΑΣ",4,0)+IF(Q36="ΔΥΤΙΚΗΣ ΑΧΑΪΑΣ",10,0)+IF(T36="ΔΥΤΙΚΗΣ ΑΧΑΪΑΣ",S36,0)+IF(W36="ΔΥΤΙΚΗΣ ΑΧΑΪΑΣ",V36,0)+IF(Y36="ΔΥΤΙΚΗΣ ΑΧΑΪΑΣ",X36,0)</f>
        <v>48.666666666666664</v>
      </c>
      <c r="AD36" s="39">
        <f>Z36+IF(O36="ΕΡΥΜΑΝΘΟΥ",4,0)+IF(Q36="ΕΡΥΜΑΝΘΟΥ",10,0)+IF(T36="ΕΡΥΜΑΝΘΟΥ",S36,0)+IF(W36="ΕΡΥΜΑΝΘΟΥ",V36,0)+IF(Y36="ΕΡΥΜΑΝΘΟΥ",X36,0)</f>
        <v>48.666666666666664</v>
      </c>
      <c r="AE36" s="39">
        <f>Z36+IF(O36="ΚΑΛΑΒΡΥΤΩΝ",4,0)+IF(Q36="ΚΑΛΑΒΡΥΤΩΝ",10,0)+IF(T36="ΚΑΛΑΒΡΥΤΩΝ",S36,0)+IF(W36="ΚΑΛΑΒΡΥΤΩΝ",V36,0)+IF(Y36="ΚΑΛΑΒΡΥΤΩΝ",X36,0)</f>
        <v>48.666666666666664</v>
      </c>
      <c r="AF36" s="37" t="s">
        <v>43</v>
      </c>
    </row>
    <row r="37" spans="1:32" s="14" customFormat="1" ht="15.75" customHeight="1">
      <c r="A37" s="37">
        <v>36</v>
      </c>
      <c r="B37" s="37" t="s">
        <v>98</v>
      </c>
      <c r="C37" s="37" t="s">
        <v>99</v>
      </c>
      <c r="D37" s="37" t="s">
        <v>51</v>
      </c>
      <c r="E37" s="37" t="s">
        <v>100</v>
      </c>
      <c r="F37" s="37">
        <v>577755</v>
      </c>
      <c r="G37" s="51" t="s">
        <v>59</v>
      </c>
      <c r="H37" s="38">
        <v>23</v>
      </c>
      <c r="I37" s="38">
        <v>10</v>
      </c>
      <c r="J37" s="38">
        <v>0</v>
      </c>
      <c r="K37" s="36">
        <v>32.666666666666664</v>
      </c>
      <c r="L37" s="37">
        <v>4</v>
      </c>
      <c r="M37" s="36">
        <v>11</v>
      </c>
      <c r="N37" s="37">
        <v>4</v>
      </c>
      <c r="O37" s="37" t="s">
        <v>42</v>
      </c>
      <c r="P37" s="37">
        <v>10</v>
      </c>
      <c r="Q37" s="37" t="s">
        <v>42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9">
        <f>K37+L37+M37+R37+U37</f>
        <v>47.666666666666664</v>
      </c>
      <c r="AA37" s="39">
        <f>Z37+IF(O37="ΠΑΤΡΕΩN",4,0)+IF(Q37="ΠΑΤΡΕΩN",10,0)+IF(T37="ΠΑΤΡΕΩN",S37,0)+IF(W37="ΠΑΤΡΕΩN",V37,0)+IF(Y37="ΠΑΤΡΕΩN",X37,0)</f>
        <v>61.666666666666664</v>
      </c>
      <c r="AB37" s="39">
        <f>Z37+IF(O37="ΑΙΓΙΑΛΕΙΑΣ",4,0)+IF(Q37="ΑΙΓΙΑΛΕΙΑΣ",10,0)+IF(T37="ΑΙΓΙΑΛΕΙΑΣ",S37,0)+IF(W37="ΑΙΓΙΑΛΕΙΑΣ",V37,0)+IF(Y37="ΑΙΓΙΑΛΕΙΑΣ",X37,0)</f>
        <v>47.666666666666664</v>
      </c>
      <c r="AC37" s="39">
        <f>Z37+IF(O37="ΔΥΤΙΚΗΣ ΑΧΑΪΑΣ",4,0)+IF(Q37="ΔΥΤΙΚΗΣ ΑΧΑΪΑΣ",10,0)+IF(T37="ΔΥΤΙΚΗΣ ΑΧΑΪΑΣ",S37,0)+IF(W37="ΔΥΤΙΚΗΣ ΑΧΑΪΑΣ",V37,0)+IF(Y37="ΔΥΤΙΚΗΣ ΑΧΑΪΑΣ",X37,0)</f>
        <v>47.666666666666664</v>
      </c>
      <c r="AD37" s="39">
        <f>Z37+IF(O37="ΕΡΥΜΑΝΘΟΥ",4,0)+IF(Q37="ΕΡΥΜΑΝΘΟΥ",10,0)+IF(T37="ΕΡΥΜΑΝΘΟΥ",S37,0)+IF(W37="ΕΡΥΜΑΝΘΟΥ",V37,0)+IF(Y37="ΕΡΥΜΑΝΘΟΥ",X37,0)</f>
        <v>47.666666666666664</v>
      </c>
      <c r="AE37" s="39">
        <f>Z37+IF(O37="ΚΑΛΑΒΡΥΤΩΝ",4,0)+IF(Q37="ΚΑΛΑΒΡΥΤΩΝ",10,0)+IF(T37="ΚΑΛΑΒΡΥΤΩΝ",S37,0)+IF(W37="ΚΑΛΑΒΡΥΤΩΝ",V37,0)+IF(Y37="ΚΑΛΑΒΡΥΤΩΝ",X37,0)</f>
        <v>47.666666666666664</v>
      </c>
      <c r="AF37" s="37" t="s">
        <v>43</v>
      </c>
    </row>
    <row r="38" spans="1:32" s="14" customFormat="1" ht="15.75" customHeight="1">
      <c r="A38" s="37">
        <v>37</v>
      </c>
      <c r="B38" s="37" t="s">
        <v>142</v>
      </c>
      <c r="C38" s="37" t="s">
        <v>143</v>
      </c>
      <c r="D38" s="37" t="s">
        <v>144</v>
      </c>
      <c r="E38" s="37" t="s">
        <v>145</v>
      </c>
      <c r="F38" s="37">
        <v>578734</v>
      </c>
      <c r="G38" s="51" t="s">
        <v>59</v>
      </c>
      <c r="H38" s="38">
        <v>26</v>
      </c>
      <c r="I38" s="38">
        <v>5</v>
      </c>
      <c r="J38" s="38">
        <v>25</v>
      </c>
      <c r="K38" s="36">
        <v>38</v>
      </c>
      <c r="L38" s="36">
        <v>4</v>
      </c>
      <c r="M38" s="37">
        <v>5</v>
      </c>
      <c r="N38" s="37">
        <v>4</v>
      </c>
      <c r="O38" s="37" t="s">
        <v>42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9">
        <f>K38+L38+M38+R38+U38</f>
        <v>47</v>
      </c>
      <c r="AA38" s="39">
        <f>Z38+IF(O38="ΠΑΤΡΕΩN",4,0)+IF(Q38="ΠΑΤΡΕΩN",10,0)+IF(T38="ΠΑΤΡΕΩN",S38,0)+IF(W38="ΠΑΤΡΕΩN",V38,0)+IF(Y38="ΠΑΤΡΕΩN",X38,0)</f>
        <v>51</v>
      </c>
      <c r="AB38" s="39">
        <f>Z38+IF(O38="ΑΙΓΙΑΛΕΙΑΣ",4,0)+IF(Q38="ΑΙΓΙΑΛΕΙΑΣ",10,0)+IF(T38="ΑΙΓΙΑΛΕΙΑΣ",S38,0)+IF(W38="ΑΙΓΙΑΛΕΙΑΣ",V38,0)+IF(Y38="ΑΙΓΙΑΛΕΙΑΣ",X38,0)</f>
        <v>47</v>
      </c>
      <c r="AC38" s="39">
        <f>Z38+IF(O38="ΔΥΤΙΚΗΣ ΑΧΑΪΑΣ",4,0)+IF(Q38="ΔΥΤΙΚΗΣ ΑΧΑΪΑΣ",10,0)+IF(T38="ΔΥΤΙΚΗΣ ΑΧΑΪΑΣ",S38,0)+IF(W38="ΔΥΤΙΚΗΣ ΑΧΑΪΑΣ",V38,0)+IF(Y38="ΔΥΤΙΚΗΣ ΑΧΑΪΑΣ",X38,0)</f>
        <v>47</v>
      </c>
      <c r="AD38" s="39">
        <f>Z38+IF(O38="ΕΡΥΜΑΝΘΟΥ",4,0)+IF(Q38="ΕΡΥΜΑΝΘΟΥ",10,0)+IF(T38="ΕΡΥΜΑΝΘΟΥ",S38,0)+IF(W38="ΕΡΥΜΑΝΘΟΥ",V38,0)+IF(Y38="ΕΡΥΜΑΝΘΟΥ",X38,0)</f>
        <v>47</v>
      </c>
      <c r="AE38" s="39">
        <f>Z38+IF(O38="ΚΑΛΑΒΡΥΤΩΝ",4,0)+IF(Q38="ΚΑΛΑΒΡΥΤΩΝ",10,0)+IF(T38="ΚΑΛΑΒΡΥΤΩΝ",S38,0)+IF(W38="ΚΑΛΑΒΡΥΤΩΝ",V38,0)+IF(Y38="ΚΑΛΑΒΡΥΤΩΝ",X38,0)</f>
        <v>47</v>
      </c>
      <c r="AF38" s="37" t="s">
        <v>43</v>
      </c>
    </row>
    <row r="39" spans="1:32" s="14" customFormat="1" ht="15.75" customHeight="1">
      <c r="A39" s="37">
        <v>38</v>
      </c>
      <c r="B39" s="37" t="s">
        <v>408</v>
      </c>
      <c r="C39" s="37" t="s">
        <v>57</v>
      </c>
      <c r="D39" s="37" t="s">
        <v>132</v>
      </c>
      <c r="E39" s="37" t="s">
        <v>409</v>
      </c>
      <c r="F39" s="37">
        <v>588854</v>
      </c>
      <c r="G39" s="51" t="s">
        <v>59</v>
      </c>
      <c r="H39" s="38">
        <v>23</v>
      </c>
      <c r="I39" s="38">
        <v>3</v>
      </c>
      <c r="J39" s="38">
        <v>10</v>
      </c>
      <c r="K39" s="36">
        <v>31.5</v>
      </c>
      <c r="L39" s="37">
        <v>4</v>
      </c>
      <c r="M39" s="37">
        <v>11</v>
      </c>
      <c r="N39" s="37">
        <v>4</v>
      </c>
      <c r="O39" s="37" t="s">
        <v>42</v>
      </c>
      <c r="P39" s="37">
        <v>10</v>
      </c>
      <c r="Q39" s="37" t="s">
        <v>42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9">
        <f>K39+L39+M39+R39+U39</f>
        <v>46.5</v>
      </c>
      <c r="AA39" s="39">
        <f>Z39+IF(O39="ΠΑΤΡΕΩN",4,0)+IF(Q39="ΠΑΤΡΕΩN",10,0)+IF(T39="ΠΑΤΡΕΩN",S39,0)+IF(W39="ΠΑΤΡΕΩN",V39,0)+IF(Y39="ΠΑΤΡΕΩN",X39,0)</f>
        <v>60.5</v>
      </c>
      <c r="AB39" s="39">
        <f>Z39+IF(O39="ΑΙΓΙΑΛΕΙΑΣ",4,0)+IF(Q39="ΑΙΓΙΑΛΕΙΑΣ",10,0)+IF(T39="ΑΙΓΙΑΛΕΙΑΣ",S39,0)+IF(W39="ΑΙΓΙΑΛΕΙΑΣ",V39,0)+IF(Y39="ΑΙΓΙΑΛΕΙΑΣ",X39,0)</f>
        <v>46.5</v>
      </c>
      <c r="AC39" s="39">
        <f>Z39+IF(O39="ΔΥΤΙΚΗΣ ΑΧΑΪΑΣ",4,0)+IF(Q39="ΔΥΤΙΚΗΣ ΑΧΑΪΑΣ",10,0)+IF(T39="ΔΥΤΙΚΗΣ ΑΧΑΪΑΣ",S39,0)+IF(W39="ΔΥΤΙΚΗΣ ΑΧΑΪΑΣ",V39,0)+IF(Y39="ΔΥΤΙΚΗΣ ΑΧΑΪΑΣ",X39,0)</f>
        <v>46.5</v>
      </c>
      <c r="AD39" s="39">
        <f>Z39+IF(O39="ΕΡΥΜΑΝΘΟΥ",4,0)+IF(Q39="ΕΡΥΜΑΝΘΟΥ",10,0)+IF(T39="ΕΡΥΜΑΝΘΟΥ",S39,0)+IF(W39="ΕΡΥΜΑΝΘΟΥ",V39,0)+IF(Y39="ΕΡΥΜΑΝΘΟΥ",X39,0)</f>
        <v>46.5</v>
      </c>
      <c r="AE39" s="39">
        <f>Z39+IF(O39="ΚΑΛΑΒΡΥΤΩΝ",4,0)+IF(Q39="ΚΑΛΑΒΡΥΤΩΝ",10,0)+IF(T39="ΚΑΛΑΒΡΥΤΩΝ",S39,0)+IF(W39="ΚΑΛΑΒΡΥΤΩΝ",V39,0)+IF(Y39="ΚΑΛΑΒΡΥΤΩΝ",X39,0)</f>
        <v>46.5</v>
      </c>
      <c r="AF39" s="37" t="s">
        <v>43</v>
      </c>
    </row>
    <row r="40" spans="1:32" s="14" customFormat="1" ht="15.75" customHeight="1">
      <c r="A40" s="37">
        <v>39</v>
      </c>
      <c r="B40" s="37" t="s">
        <v>60</v>
      </c>
      <c r="C40" s="37" t="s">
        <v>61</v>
      </c>
      <c r="D40" s="37" t="s">
        <v>62</v>
      </c>
      <c r="E40" s="37" t="s">
        <v>63</v>
      </c>
      <c r="F40" s="37">
        <v>570517</v>
      </c>
      <c r="G40" s="51" t="s">
        <v>59</v>
      </c>
      <c r="H40" s="38">
        <v>28</v>
      </c>
      <c r="I40" s="38">
        <v>4</v>
      </c>
      <c r="J40" s="38">
        <v>29</v>
      </c>
      <c r="K40" s="36">
        <v>41.833333333333336</v>
      </c>
      <c r="L40" s="37">
        <v>4</v>
      </c>
      <c r="M40" s="36">
        <v>0</v>
      </c>
      <c r="N40" s="37">
        <v>4</v>
      </c>
      <c r="O40" s="37" t="s">
        <v>64</v>
      </c>
      <c r="P40" s="37">
        <v>10</v>
      </c>
      <c r="Q40" s="37" t="s">
        <v>64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7">
        <v>0</v>
      </c>
      <c r="Z40" s="39">
        <f>K40+L40+M40+R40+U40</f>
        <v>45.833333333333336</v>
      </c>
      <c r="AA40" s="39">
        <f>Z40+IF(O40="ΠΑΤΡΕΩN",4,0)+IF(Q40="ΠΑΤΡΕΩN",10,0)+IF(T40="ΠΑΤΡΕΩN",S40,0)+IF(W40="ΠΑΤΡΕΩN",V40,0)+IF(Y40="ΠΑΤΡΕΩN",X40,0)</f>
        <v>45.833333333333336</v>
      </c>
      <c r="AB40" s="39">
        <f>Z40+IF(O40="ΑΙΓΙΑΛΕΙΑΣ",4,0)+IF(Q40="ΑΙΓΙΑΛΕΙΑΣ",10,0)+IF(T40="ΑΙΓΙΑΛΕΙΑΣ",S40,0)+IF(W40="ΑΙΓΙΑΛΕΙΑΣ",V40,0)+IF(Y40="ΑΙΓΙΑΛΕΙΑΣ",X40,0)</f>
        <v>59.833333333333336</v>
      </c>
      <c r="AC40" s="39">
        <f>Z40+IF(O40="ΔΥΤΙΚΗΣ ΑΧΑΪΑΣ",4,0)+IF(Q40="ΔΥΤΙΚΗΣ ΑΧΑΪΑΣ",10,0)+IF(T40="ΔΥΤΙΚΗΣ ΑΧΑΪΑΣ",S40,0)+IF(W40="ΔΥΤΙΚΗΣ ΑΧΑΪΑΣ",V40,0)+IF(Y40="ΔΥΤΙΚΗΣ ΑΧΑΪΑΣ",X40,0)</f>
        <v>45.833333333333336</v>
      </c>
      <c r="AD40" s="39">
        <f>Z40+IF(O40="ΕΡΥΜΑΝΘΟΥ",4,0)+IF(Q40="ΕΡΥΜΑΝΘΟΥ",10,0)+IF(T40="ΕΡΥΜΑΝΘΟΥ",S40,0)+IF(W40="ΕΡΥΜΑΝΘΟΥ",V40,0)+IF(Y40="ΕΡΥΜΑΝΘΟΥ",X40,0)</f>
        <v>45.833333333333336</v>
      </c>
      <c r="AE40" s="39">
        <f>Z40+IF(O40="ΚΑΛΑΒΡΥΤΩΝ",4,0)+IF(Q40="ΚΑΛΑΒΡΥΤΩΝ",10,0)+IF(T40="ΚΑΛΑΒΡΥΤΩΝ",S40,0)+IF(W40="ΚΑΛΑΒΡΥΤΩΝ",V40,0)+IF(Y40="ΚΑΛΑΒΡΥΤΩΝ",X40,0)</f>
        <v>45.833333333333336</v>
      </c>
      <c r="AF40" s="37" t="s">
        <v>43</v>
      </c>
    </row>
    <row r="41" spans="1:32" s="14" customFormat="1" ht="15.75" customHeight="1">
      <c r="A41" s="37">
        <v>40</v>
      </c>
      <c r="B41" s="37" t="s">
        <v>244</v>
      </c>
      <c r="C41" s="37" t="s">
        <v>245</v>
      </c>
      <c r="D41" s="37" t="s">
        <v>112</v>
      </c>
      <c r="E41" s="37" t="s">
        <v>246</v>
      </c>
      <c r="F41" s="37">
        <v>613432</v>
      </c>
      <c r="G41" s="51" t="s">
        <v>59</v>
      </c>
      <c r="H41" s="38">
        <v>13</v>
      </c>
      <c r="I41" s="38">
        <v>4</v>
      </c>
      <c r="J41" s="38">
        <v>10</v>
      </c>
      <c r="K41" s="36">
        <v>15</v>
      </c>
      <c r="L41" s="37">
        <v>0</v>
      </c>
      <c r="M41" s="37">
        <v>0</v>
      </c>
      <c r="N41" s="37">
        <v>4</v>
      </c>
      <c r="O41" s="37" t="s">
        <v>42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30</v>
      </c>
      <c r="V41" s="37">
        <v>0</v>
      </c>
      <c r="W41" s="37">
        <v>0</v>
      </c>
      <c r="X41" s="37">
        <v>0</v>
      </c>
      <c r="Y41" s="37">
        <v>0</v>
      </c>
      <c r="Z41" s="39">
        <f>K41+L41+M41+R41+U41</f>
        <v>45</v>
      </c>
      <c r="AA41" s="39">
        <f>Z41+IF(O41="ΠΑΤΡΕΩN",4,0)+IF(Q41="ΠΑΤΡΕΩN",10,0)+IF(T41="ΠΑΤΡΕΩN",S41,0)+IF(W41="ΠΑΤΡΕΩN",V41,0)+IF(Y41="ΠΑΤΡΕΩN",X41,0)</f>
        <v>49</v>
      </c>
      <c r="AB41" s="39">
        <f>Z41+IF(O41="ΑΙΓΙΑΛΕΙΑΣ",4,0)+IF(Q41="ΑΙΓΙΑΛΕΙΑΣ",10,0)+IF(T41="ΑΙΓΙΑΛΕΙΑΣ",S41,0)+IF(W41="ΑΙΓΙΑΛΕΙΑΣ",V41,0)+IF(Y41="ΑΙΓΙΑΛΕΙΑΣ",X41,0)</f>
        <v>45</v>
      </c>
      <c r="AC41" s="39">
        <f>Z41+IF(O41="ΔΥΤΙΚΗΣ ΑΧΑΪΑΣ",4,0)+IF(Q41="ΔΥΤΙΚΗΣ ΑΧΑΪΑΣ",10,0)+IF(T41="ΔΥΤΙΚΗΣ ΑΧΑΪΑΣ",S41,0)+IF(W41="ΔΥΤΙΚΗΣ ΑΧΑΪΑΣ",V41,0)+IF(Y41="ΔΥΤΙΚΗΣ ΑΧΑΪΑΣ",X41,0)</f>
        <v>45</v>
      </c>
      <c r="AD41" s="39">
        <f>Z41+IF(O41="ΕΡΥΜΑΝΘΟΥ",4,0)+IF(Q41="ΕΡΥΜΑΝΘΟΥ",10,0)+IF(T41="ΕΡΥΜΑΝΘΟΥ",S41,0)+IF(W41="ΕΡΥΜΑΝΘΟΥ",V41,0)+IF(Y41="ΕΡΥΜΑΝΘΟΥ",X41,0)</f>
        <v>45</v>
      </c>
      <c r="AE41" s="39">
        <f>Z41+IF(O41="ΚΑΛΑΒΡΥΤΩΝ",4,0)+IF(Q41="ΚΑΛΑΒΡΥΤΩΝ",10,0)+IF(T41="ΚΑΛΑΒΡΥΤΩΝ",S41,0)+IF(W41="ΚΑΛΑΒΡΥΤΩΝ",V41,0)+IF(Y41="ΚΑΛΑΒΡΥΤΩΝ",X41,0)</f>
        <v>45</v>
      </c>
      <c r="AF41" s="42" t="s">
        <v>43</v>
      </c>
    </row>
    <row r="42" spans="1:32" s="14" customFormat="1" ht="15.75" customHeight="1">
      <c r="A42" s="37">
        <v>41</v>
      </c>
      <c r="B42" s="37" t="s">
        <v>282</v>
      </c>
      <c r="C42" s="37" t="s">
        <v>135</v>
      </c>
      <c r="D42" s="37" t="s">
        <v>112</v>
      </c>
      <c r="E42" s="37" t="s">
        <v>283</v>
      </c>
      <c r="F42" s="37">
        <v>598403</v>
      </c>
      <c r="G42" s="51" t="s">
        <v>59</v>
      </c>
      <c r="H42" s="38">
        <v>17</v>
      </c>
      <c r="I42" s="38">
        <v>9</v>
      </c>
      <c r="J42" s="38">
        <v>15</v>
      </c>
      <c r="K42" s="36">
        <v>21.75</v>
      </c>
      <c r="L42" s="36">
        <v>4</v>
      </c>
      <c r="M42" s="36">
        <v>19</v>
      </c>
      <c r="N42" s="37">
        <v>0</v>
      </c>
      <c r="O42" s="37">
        <v>0</v>
      </c>
      <c r="P42" s="36">
        <v>10</v>
      </c>
      <c r="Q42" s="36" t="s">
        <v>42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9">
        <f>K42+L42+M42+R42+U42</f>
        <v>44.75</v>
      </c>
      <c r="AA42" s="39">
        <f>Z42+IF(O42="ΠΑΤΡΕΩN",4,0)+IF(Q42="ΠΑΤΡΕΩN",10,0)+IF(T42="ΠΑΤΡΕΩN",S42,0)+IF(W42="ΠΑΤΡΕΩN",V42,0)+IF(Y42="ΠΑΤΡΕΩN",X42,0)</f>
        <v>54.75</v>
      </c>
      <c r="AB42" s="39">
        <f>Z42+IF(O42="ΑΙΓΙΑΛΕΙΑΣ",4,0)+IF(Q42="ΑΙΓΙΑΛΕΙΑΣ",10,0)+IF(T42="ΑΙΓΙΑΛΕΙΑΣ",S42,0)+IF(W42="ΑΙΓΙΑΛΕΙΑΣ",V42,0)+IF(Y42="ΑΙΓΙΑΛΕΙΑΣ",X42,0)</f>
        <v>44.75</v>
      </c>
      <c r="AC42" s="39">
        <f>Z42+IF(O42="ΔΥΤΙΚΗΣ ΑΧΑΪΑΣ",4,0)+IF(Q42="ΔΥΤΙΚΗΣ ΑΧΑΪΑΣ",10,0)+IF(T42="ΔΥΤΙΚΗΣ ΑΧΑΪΑΣ",S42,0)+IF(W42="ΔΥΤΙΚΗΣ ΑΧΑΪΑΣ",V42,0)+IF(Y42="ΔΥΤΙΚΗΣ ΑΧΑΪΑΣ",X42,0)</f>
        <v>44.75</v>
      </c>
      <c r="AD42" s="39">
        <f>Z42+IF(O42="ΕΡΥΜΑΝΘΟΥ",4,0)+IF(Q42="ΕΡΥΜΑΝΘΟΥ",10,0)+IF(T42="ΕΡΥΜΑΝΘΟΥ",S42,0)+IF(W42="ΕΡΥΜΑΝΘΟΥ",V42,0)+IF(Y42="ΕΡΥΜΑΝΘΟΥ",X42,0)</f>
        <v>44.75</v>
      </c>
      <c r="AE42" s="39">
        <f>Z42+IF(O42="ΚΑΛΑΒΡΥΤΩΝ",4,0)+IF(Q42="ΚΑΛΑΒΡΥΤΩΝ",10,0)+IF(T42="ΚΑΛΑΒΡΥΤΩΝ",S42,0)+IF(W42="ΚΑΛΑΒΡΥΤΩΝ",V42,0)+IF(Y42="ΚΑΛΑΒΡΥΤΩΝ",X42,0)</f>
        <v>44.75</v>
      </c>
      <c r="AF42" s="37" t="s">
        <v>43</v>
      </c>
    </row>
    <row r="43" spans="1:32" s="14" customFormat="1" ht="15.75" customHeight="1">
      <c r="A43" s="37">
        <v>42</v>
      </c>
      <c r="B43" s="37" t="s">
        <v>280</v>
      </c>
      <c r="C43" s="37" t="s">
        <v>169</v>
      </c>
      <c r="D43" s="37" t="s">
        <v>52</v>
      </c>
      <c r="E43" s="37" t="s">
        <v>281</v>
      </c>
      <c r="F43" s="37">
        <v>621115</v>
      </c>
      <c r="G43" s="51" t="s">
        <v>59</v>
      </c>
      <c r="H43" s="38">
        <v>10</v>
      </c>
      <c r="I43" s="38">
        <v>1</v>
      </c>
      <c r="J43" s="38">
        <v>17</v>
      </c>
      <c r="K43" s="36">
        <v>10.25</v>
      </c>
      <c r="L43" s="37">
        <v>4</v>
      </c>
      <c r="M43" s="37">
        <v>29</v>
      </c>
      <c r="N43" s="37">
        <v>4</v>
      </c>
      <c r="O43" s="37" t="s">
        <v>42</v>
      </c>
      <c r="P43" s="37">
        <v>10</v>
      </c>
      <c r="Q43" s="37" t="s">
        <v>42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9">
        <f>K43+L43+M43+R43+U43</f>
        <v>43.25</v>
      </c>
      <c r="AA43" s="39">
        <f>Z43+IF(O43="ΠΑΤΡΕΩN",4,0)+IF(Q43="ΠΑΤΡΕΩN",10,0)+IF(T43="ΠΑΤΡΕΩN",S43,0)+IF(W43="ΠΑΤΡΕΩN",V43,0)+IF(Y43="ΠΑΤΡΕΩN",X43,0)</f>
        <v>57.25</v>
      </c>
      <c r="AB43" s="39">
        <f>Z43+IF(O43="ΑΙΓΙΑΛΕΙΑΣ",4,0)+IF(Q43="ΑΙΓΙΑΛΕΙΑΣ",10,0)+IF(T43="ΑΙΓΙΑΛΕΙΑΣ",S43,0)+IF(W43="ΑΙΓΙΑΛΕΙΑΣ",V43,0)+IF(Y43="ΑΙΓΙΑΛΕΙΑΣ",X43,0)</f>
        <v>43.25</v>
      </c>
      <c r="AC43" s="39">
        <f>Z43+IF(O43="ΔΥΤΙΚΗΣ ΑΧΑΪΑΣ",4,0)+IF(Q43="ΔΥΤΙΚΗΣ ΑΧΑΪΑΣ",10,0)+IF(T43="ΔΥΤΙΚΗΣ ΑΧΑΪΑΣ",S43,0)+IF(W43="ΔΥΤΙΚΗΣ ΑΧΑΪΑΣ",V43,0)+IF(Y43="ΔΥΤΙΚΗΣ ΑΧΑΪΑΣ",X43,0)</f>
        <v>43.25</v>
      </c>
      <c r="AD43" s="39">
        <f>Z43+IF(O43="ΕΡΥΜΑΝΘΟΥ",4,0)+IF(Q43="ΕΡΥΜΑΝΘΟΥ",10,0)+IF(T43="ΕΡΥΜΑΝΘΟΥ",S43,0)+IF(W43="ΕΡΥΜΑΝΘΟΥ",V43,0)+IF(Y43="ΕΡΥΜΑΝΘΟΥ",X43,0)</f>
        <v>43.25</v>
      </c>
      <c r="AE43" s="39">
        <f>Z43+IF(O43="ΚΑΛΑΒΡΥΤΩΝ",4,0)+IF(Q43="ΚΑΛΑΒΡΥΤΩΝ",10,0)+IF(T43="ΚΑΛΑΒΡΥΤΩΝ",S43,0)+IF(W43="ΚΑΛΑΒΡΥΤΩΝ",V43,0)+IF(Y43="ΚΑΛΑΒΡΥΤΩΝ",X43,0)</f>
        <v>43.25</v>
      </c>
      <c r="AF43" s="37" t="s">
        <v>43</v>
      </c>
    </row>
    <row r="44" spans="1:32" s="14" customFormat="1" ht="15.75" customHeight="1">
      <c r="A44" s="37">
        <v>43</v>
      </c>
      <c r="B44" s="37" t="s">
        <v>231</v>
      </c>
      <c r="C44" s="37" t="s">
        <v>40</v>
      </c>
      <c r="D44" s="37" t="s">
        <v>51</v>
      </c>
      <c r="E44" s="37" t="s">
        <v>232</v>
      </c>
      <c r="F44" s="37">
        <v>567518</v>
      </c>
      <c r="G44" s="51" t="s">
        <v>59</v>
      </c>
      <c r="H44" s="38">
        <v>28</v>
      </c>
      <c r="I44" s="38">
        <v>10</v>
      </c>
      <c r="J44" s="38">
        <v>9</v>
      </c>
      <c r="K44" s="36">
        <v>42.666666666666664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9">
        <f>K44+L44+M44+R44+U44</f>
        <v>42.666666666666664</v>
      </c>
      <c r="AA44" s="39">
        <f>Z44+IF(O44="ΠΑΤΡΕΩN",4,0)+IF(Q44="ΠΑΤΡΕΩN",10,0)+IF(T44="ΠΑΤΡΕΩN",S44,0)+IF(W44="ΠΑΤΡΕΩN",V44,0)+IF(Y44="ΠΑΤΡΕΩN",X44,0)</f>
        <v>42.666666666666664</v>
      </c>
      <c r="AB44" s="39">
        <f>Z44+IF(O44="ΑΙΓΙΑΛΕΙΑΣ",4,0)+IF(Q44="ΑΙΓΙΑΛΕΙΑΣ",10,0)+IF(T44="ΑΙΓΙΑΛΕΙΑΣ",S44,0)+IF(W44="ΑΙΓΙΑΛΕΙΑΣ",V44,0)+IF(Y44="ΑΙΓΙΑΛΕΙΑΣ",X44,0)</f>
        <v>42.666666666666664</v>
      </c>
      <c r="AC44" s="39">
        <f>Z44+IF(O44="ΔΥΤΙΚΗΣ ΑΧΑΪΑΣ",4,0)+IF(Q44="ΔΥΤΙΚΗΣ ΑΧΑΪΑΣ",10,0)+IF(T44="ΔΥΤΙΚΗΣ ΑΧΑΪΑΣ",S44,0)+IF(W44="ΔΥΤΙΚΗΣ ΑΧΑΪΑΣ",V44,0)+IF(Y44="ΔΥΤΙΚΗΣ ΑΧΑΪΑΣ",X44,0)</f>
        <v>42.666666666666664</v>
      </c>
      <c r="AD44" s="39">
        <f>Z44+IF(O44="ΕΡΥΜΑΝΘΟΥ",4,0)+IF(Q44="ΕΡΥΜΑΝΘΟΥ",10,0)+IF(T44="ΕΡΥΜΑΝΘΟΥ",S44,0)+IF(W44="ΕΡΥΜΑΝΘΟΥ",V44,0)+IF(Y44="ΕΡΥΜΑΝΘΟΥ",X44,0)</f>
        <v>42.666666666666664</v>
      </c>
      <c r="AE44" s="39">
        <f>Z44+IF(O44="ΚΑΛΑΒΡΥΤΩΝ",4,0)+IF(Q44="ΚΑΛΑΒΡΥΤΩΝ",10,0)+IF(T44="ΚΑΛΑΒΡΥΤΩΝ",S44,0)+IF(W44="ΚΑΛΑΒΡΥΤΩΝ",V44,0)+IF(Y44="ΚΑΛΑΒΡΥΤΩΝ",X44,0)</f>
        <v>42.666666666666664</v>
      </c>
      <c r="AF44" s="37" t="s">
        <v>43</v>
      </c>
    </row>
    <row r="45" spans="1:32" s="14" customFormat="1" ht="15.75" customHeight="1">
      <c r="A45" s="37">
        <v>44</v>
      </c>
      <c r="B45" s="37" t="s">
        <v>172</v>
      </c>
      <c r="C45" s="37" t="s">
        <v>173</v>
      </c>
      <c r="D45" s="37" t="s">
        <v>51</v>
      </c>
      <c r="E45" s="37" t="s">
        <v>119</v>
      </c>
      <c r="F45" s="37">
        <v>582602</v>
      </c>
      <c r="G45" s="51" t="s">
        <v>59</v>
      </c>
      <c r="H45" s="38">
        <v>26</v>
      </c>
      <c r="I45" s="38">
        <v>7</v>
      </c>
      <c r="J45" s="38">
        <v>16</v>
      </c>
      <c r="K45" s="36">
        <v>38.333333333333336</v>
      </c>
      <c r="L45" s="37">
        <v>4</v>
      </c>
      <c r="M45" s="37">
        <v>0</v>
      </c>
      <c r="N45" s="37">
        <v>4</v>
      </c>
      <c r="O45" s="37" t="s">
        <v>42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9">
        <f>K45+L45+M45+R45+U45</f>
        <v>42.333333333333336</v>
      </c>
      <c r="AA45" s="39">
        <f>Z45+IF(O45="ΠΑΤΡΕΩN",4,0)+IF(Q45="ΠΑΤΡΕΩN",10,0)+IF(T45="ΠΑΤΡΕΩN",S45,0)+IF(W45="ΠΑΤΡΕΩN",V45,0)+IF(Y45="ΠΑΤΡΕΩN",X45,0)</f>
        <v>46.333333333333336</v>
      </c>
      <c r="AB45" s="39">
        <f>Z45+IF(O45="ΑΙΓΙΑΛΕΙΑΣ",4,0)+IF(Q45="ΑΙΓΙΑΛΕΙΑΣ",10,0)+IF(T45="ΑΙΓΙΑΛΕΙΑΣ",S45,0)+IF(W45="ΑΙΓΙΑΛΕΙΑΣ",V45,0)+IF(Y45="ΑΙΓΙΑΛΕΙΑΣ",X45,0)</f>
        <v>42.333333333333336</v>
      </c>
      <c r="AC45" s="39">
        <f>Z45+IF(O45="ΔΥΤΙΚΗΣ ΑΧΑΪΑΣ",4,0)+IF(Q45="ΔΥΤΙΚΗΣ ΑΧΑΪΑΣ",10,0)+IF(T45="ΔΥΤΙΚΗΣ ΑΧΑΪΑΣ",S45,0)+IF(W45="ΔΥΤΙΚΗΣ ΑΧΑΪΑΣ",V45,0)+IF(Y45="ΔΥΤΙΚΗΣ ΑΧΑΪΑΣ",X45,0)</f>
        <v>42.333333333333336</v>
      </c>
      <c r="AD45" s="39">
        <f>Z45+IF(O45="ΕΡΥΜΑΝΘΟΥ",4,0)+IF(Q45="ΕΡΥΜΑΝΘΟΥ",10,0)+IF(T45="ΕΡΥΜΑΝΘΟΥ",S45,0)+IF(W45="ΕΡΥΜΑΝΘΟΥ",V45,0)+IF(Y45="ΕΡΥΜΑΝΘΟΥ",X45,0)</f>
        <v>42.333333333333336</v>
      </c>
      <c r="AE45" s="39">
        <f>Z45+IF(O45="ΚΑΛΑΒΡΥΤΩΝ",4,0)+IF(Q45="ΚΑΛΑΒΡΥΤΩΝ",10,0)+IF(T45="ΚΑΛΑΒΡΥΤΩΝ",S45,0)+IF(W45="ΚΑΛΑΒΡΥΤΩΝ",V45,0)+IF(Y45="ΚΑΛΑΒΡΥΤΩΝ",X45,0)</f>
        <v>42.333333333333336</v>
      </c>
      <c r="AF45" s="37" t="s">
        <v>43</v>
      </c>
    </row>
    <row r="46" spans="1:32" s="14" customFormat="1" ht="15.75" customHeight="1">
      <c r="A46" s="37">
        <v>45</v>
      </c>
      <c r="B46" s="42" t="s">
        <v>443</v>
      </c>
      <c r="C46" s="42" t="s">
        <v>54</v>
      </c>
      <c r="D46" s="42" t="s">
        <v>444</v>
      </c>
      <c r="E46" s="42" t="s">
        <v>221</v>
      </c>
      <c r="F46" s="43">
        <v>604951</v>
      </c>
      <c r="G46" s="67" t="s">
        <v>59</v>
      </c>
      <c r="H46" s="43">
        <v>16</v>
      </c>
      <c r="I46" s="43">
        <v>0</v>
      </c>
      <c r="J46" s="43">
        <v>17</v>
      </c>
      <c r="K46" s="36">
        <v>19.125</v>
      </c>
      <c r="L46" s="43">
        <v>4</v>
      </c>
      <c r="M46" s="43">
        <v>19</v>
      </c>
      <c r="N46" s="43">
        <v>4</v>
      </c>
      <c r="O46" s="42" t="s">
        <v>42</v>
      </c>
      <c r="P46" s="43">
        <v>10</v>
      </c>
      <c r="Q46" s="42" t="s">
        <v>42</v>
      </c>
      <c r="R46" s="43">
        <v>0</v>
      </c>
      <c r="S46" s="43">
        <v>2</v>
      </c>
      <c r="T46" s="42" t="s">
        <v>42</v>
      </c>
      <c r="U46" s="43">
        <v>0</v>
      </c>
      <c r="V46" s="43">
        <v>0</v>
      </c>
      <c r="W46" s="43">
        <v>0</v>
      </c>
      <c r="X46" s="43">
        <v>0</v>
      </c>
      <c r="Y46" s="43">
        <v>0</v>
      </c>
      <c r="Z46" s="39">
        <f>K46+L46+M46+R46+U46</f>
        <v>42.125</v>
      </c>
      <c r="AA46" s="39">
        <f>Z46+IF(O46="ΠΑΤΡΕΩN",4,0)+IF(Q46="ΠΑΤΡΕΩN",10,0)+IF(T46="ΠΑΤΡΕΩN",S46,0)+IF(W46="ΠΑΤΡΕΩN",V46,0)+IF(Y46="ΠΑΤΡΕΩN",X46,0)</f>
        <v>58.125</v>
      </c>
      <c r="AB46" s="39">
        <f>Z46+IF(O46="ΑΙΓΙΑΛΕΙΑΣ",4,0)+IF(Q46="ΑΙΓΙΑΛΕΙΑΣ",10,0)+IF(T46="ΑΙΓΙΑΛΕΙΑΣ",S46,0)+IF(W46="ΑΙΓΙΑΛΕΙΑΣ",V46,0)+IF(Y46="ΑΙΓΙΑΛΕΙΑΣ",X46,0)</f>
        <v>42.125</v>
      </c>
      <c r="AC46" s="39">
        <f>Z46+IF(O46="ΔΥΤΙΚΗΣ ΑΧΑΪΑΣ",4,0)+IF(Q46="ΔΥΤΙΚΗΣ ΑΧΑΪΑΣ",10,0)+IF(T46="ΔΥΤΙΚΗΣ ΑΧΑΪΑΣ",S46,0)+IF(W46="ΔΥΤΙΚΗΣ ΑΧΑΪΑΣ",V46,0)+IF(Y46="ΔΥΤΙΚΗΣ ΑΧΑΪΑΣ",X46,0)</f>
        <v>42.125</v>
      </c>
      <c r="AD46" s="39">
        <f>Z46+IF(O46="ΕΡΥΜΑΝΘΟΥ",4,0)+IF(Q46="ΕΡΥΜΑΝΘΟΥ",10,0)+IF(T46="ΕΡΥΜΑΝΘΟΥ",S46,0)+IF(W46="ΕΡΥΜΑΝΘΟΥ",V46,0)+IF(Y46="ΕΡΥΜΑΝΘΟΥ",X46,0)</f>
        <v>42.125</v>
      </c>
      <c r="AE46" s="39">
        <f>Z46+IF(O46="ΚΑΛΑΒΡΥΤΩΝ",4,0)+IF(Q46="ΚΑΛΑΒΡΥΤΩΝ",10,0)+IF(T46="ΚΑΛΑΒΡΥΤΩΝ",S46,0)+IF(W46="ΚΑΛΑΒΡΥΤΩΝ",V46,0)+IF(Y46="ΚΑΛΑΒΡΥΤΩΝ",X46,0)</f>
        <v>42.125</v>
      </c>
      <c r="AF46" s="42" t="s">
        <v>43</v>
      </c>
    </row>
    <row r="47" spans="1:32" s="14" customFormat="1" ht="15.75" customHeight="1">
      <c r="A47" s="37">
        <v>46</v>
      </c>
      <c r="B47" s="37" t="s">
        <v>275</v>
      </c>
      <c r="C47" s="37" t="s">
        <v>276</v>
      </c>
      <c r="D47" s="37" t="s">
        <v>277</v>
      </c>
      <c r="E47" s="37" t="s">
        <v>278</v>
      </c>
      <c r="F47" s="37">
        <v>605143</v>
      </c>
      <c r="G47" s="51" t="s">
        <v>59</v>
      </c>
      <c r="H47" s="38">
        <v>15</v>
      </c>
      <c r="I47" s="38">
        <v>9</v>
      </c>
      <c r="J47" s="38">
        <v>26</v>
      </c>
      <c r="K47" s="36">
        <v>18.75</v>
      </c>
      <c r="L47" s="37">
        <v>4</v>
      </c>
      <c r="M47" s="37">
        <v>19</v>
      </c>
      <c r="N47" s="37">
        <v>4</v>
      </c>
      <c r="O47" s="37" t="s">
        <v>42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9">
        <f>K47+L47+M47+R47+U47</f>
        <v>41.75</v>
      </c>
      <c r="AA47" s="39">
        <f>Z47+IF(O47="ΠΑΤΡΕΩN",4,0)+IF(Q47="ΠΑΤΡΕΩN",10,0)+IF(T47="ΠΑΤΡΕΩN",S47,0)+IF(W47="ΠΑΤΡΕΩN",V47,0)+IF(Y47="ΠΑΤΡΕΩN",X47,0)</f>
        <v>45.75</v>
      </c>
      <c r="AB47" s="39">
        <f>Z47+IF(O47="ΑΙΓΙΑΛΕΙΑΣ",4,0)+IF(Q47="ΑΙΓΙΑΛΕΙΑΣ",10,0)+IF(T47="ΑΙΓΙΑΛΕΙΑΣ",S47,0)+IF(W47="ΑΙΓΙΑΛΕΙΑΣ",V47,0)+IF(Y47="ΑΙΓΙΑΛΕΙΑΣ",X47,0)</f>
        <v>41.75</v>
      </c>
      <c r="AC47" s="39">
        <f>Z47+IF(O47="ΔΥΤΙΚΗΣ ΑΧΑΪΑΣ",4,0)+IF(Q47="ΔΥΤΙΚΗΣ ΑΧΑΪΑΣ",10,0)+IF(T47="ΔΥΤΙΚΗΣ ΑΧΑΪΑΣ",S47,0)+IF(W47="ΔΥΤΙΚΗΣ ΑΧΑΪΑΣ",V47,0)+IF(Y47="ΔΥΤΙΚΗΣ ΑΧΑΪΑΣ",X47,0)</f>
        <v>41.75</v>
      </c>
      <c r="AD47" s="39">
        <f>Z47+IF(O47="ΕΡΥΜΑΝΘΟΥ",4,0)+IF(Q47="ΕΡΥΜΑΝΘΟΥ",10,0)+IF(T47="ΕΡΥΜΑΝΘΟΥ",S47,0)+IF(W47="ΕΡΥΜΑΝΘΟΥ",V47,0)+IF(Y47="ΕΡΥΜΑΝΘΟΥ",X47,0)</f>
        <v>41.75</v>
      </c>
      <c r="AE47" s="39">
        <f>Z47+IF(O47="ΚΑΛΑΒΡΥΤΩΝ",4,0)+IF(Q47="ΚΑΛΑΒΡΥΤΩΝ",10,0)+IF(T47="ΚΑΛΑΒΡΥΤΩΝ",S47,0)+IF(W47="ΚΑΛΑΒΡΥΤΩΝ",V47,0)+IF(Y47="ΚΑΛΑΒΡΥΤΩΝ",X47,0)</f>
        <v>41.75</v>
      </c>
      <c r="AF47" s="37" t="s">
        <v>43</v>
      </c>
    </row>
    <row r="48" spans="1:32" s="14" customFormat="1" ht="15.75" customHeight="1">
      <c r="A48" s="37">
        <v>47</v>
      </c>
      <c r="B48" s="37" t="s">
        <v>310</v>
      </c>
      <c r="C48" s="37" t="s">
        <v>62</v>
      </c>
      <c r="D48" s="37" t="s">
        <v>311</v>
      </c>
      <c r="E48" s="37" t="s">
        <v>225</v>
      </c>
      <c r="F48" s="37">
        <v>570398</v>
      </c>
      <c r="G48" s="51" t="s">
        <v>59</v>
      </c>
      <c r="H48" s="38">
        <v>28</v>
      </c>
      <c r="I48" s="38">
        <v>4</v>
      </c>
      <c r="J48" s="38">
        <v>8</v>
      </c>
      <c r="K48" s="36">
        <v>41.666666666666664</v>
      </c>
      <c r="L48" s="37">
        <v>0</v>
      </c>
      <c r="M48" s="37">
        <v>0</v>
      </c>
      <c r="N48" s="37">
        <v>4</v>
      </c>
      <c r="O48" s="37" t="s">
        <v>42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9">
        <f>K48+L48+M48+R48+U48</f>
        <v>41.666666666666664</v>
      </c>
      <c r="AA48" s="39">
        <f>Z48+IF(O48="ΠΑΤΡΕΩN",4,0)+IF(Q48="ΠΑΤΡΕΩN",10,0)+IF(T48="ΠΑΤΡΕΩN",S48,0)+IF(W48="ΠΑΤΡΕΩN",V48,0)+IF(Y48="ΠΑΤΡΕΩN",X48,0)</f>
        <v>45.666666666666664</v>
      </c>
      <c r="AB48" s="39">
        <f>Z48+IF(O48="ΑΙΓΙΑΛΕΙΑΣ",4,0)+IF(Q48="ΑΙΓΙΑΛΕΙΑΣ",10,0)+IF(T48="ΑΙΓΙΑΛΕΙΑΣ",S48,0)+IF(W48="ΑΙΓΙΑΛΕΙΑΣ",V48,0)+IF(Y48="ΑΙΓΙΑΛΕΙΑΣ",X48,0)</f>
        <v>41.666666666666664</v>
      </c>
      <c r="AC48" s="39">
        <f>Z48+IF(O48="ΔΥΤΙΚΗΣ ΑΧΑΪΑΣ",4,0)+IF(Q48="ΔΥΤΙΚΗΣ ΑΧΑΪΑΣ",10,0)+IF(T48="ΔΥΤΙΚΗΣ ΑΧΑΪΑΣ",S48,0)+IF(W48="ΔΥΤΙΚΗΣ ΑΧΑΪΑΣ",V48,0)+IF(Y48="ΔΥΤΙΚΗΣ ΑΧΑΪΑΣ",X48,0)</f>
        <v>41.666666666666664</v>
      </c>
      <c r="AD48" s="39">
        <f>Z48+IF(O48="ΕΡΥΜΑΝΘΟΥ",4,0)+IF(Q48="ΕΡΥΜΑΝΘΟΥ",10,0)+IF(T48="ΕΡΥΜΑΝΘΟΥ",S48,0)+IF(W48="ΕΡΥΜΑΝΘΟΥ",V48,0)+IF(Y48="ΕΡΥΜΑΝΘΟΥ",X48,0)</f>
        <v>41.666666666666664</v>
      </c>
      <c r="AE48" s="39">
        <f>Z48+IF(O48="ΚΑΛΑΒΡΥΤΩΝ",4,0)+IF(Q48="ΚΑΛΑΒΡΥΤΩΝ",10,0)+IF(T48="ΚΑΛΑΒΡΥΤΩΝ",S48,0)+IF(W48="ΚΑΛΑΒΡΥΤΩΝ",V48,0)+IF(Y48="ΚΑΛΑΒΡΥΤΩΝ",X48,0)</f>
        <v>41.666666666666664</v>
      </c>
      <c r="AF48" s="37" t="s">
        <v>43</v>
      </c>
    </row>
    <row r="49" spans="1:32" s="14" customFormat="1" ht="15.75" customHeight="1">
      <c r="A49" s="37">
        <v>48</v>
      </c>
      <c r="B49" s="37" t="s">
        <v>324</v>
      </c>
      <c r="C49" s="37" t="s">
        <v>73</v>
      </c>
      <c r="D49" s="37" t="s">
        <v>51</v>
      </c>
      <c r="E49" s="37" t="s">
        <v>325</v>
      </c>
      <c r="F49" s="37">
        <v>602390</v>
      </c>
      <c r="G49" s="51" t="s">
        <v>59</v>
      </c>
      <c r="H49" s="38">
        <v>15</v>
      </c>
      <c r="I49" s="38">
        <v>9</v>
      </c>
      <c r="J49" s="38">
        <v>11</v>
      </c>
      <c r="K49" s="36">
        <v>18.625</v>
      </c>
      <c r="L49" s="37">
        <v>4</v>
      </c>
      <c r="M49" s="37">
        <v>19</v>
      </c>
      <c r="N49" s="37">
        <v>4</v>
      </c>
      <c r="O49" s="37" t="s">
        <v>64</v>
      </c>
      <c r="P49" s="37">
        <v>10</v>
      </c>
      <c r="Q49" s="37" t="s">
        <v>64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9">
        <f>K49+L49+M49+R49+U49</f>
        <v>41.625</v>
      </c>
      <c r="AA49" s="39">
        <f>Z49+IF(O49="ΠΑΤΡΕΩN",4,0)+IF(Q49="ΠΑΤΡΕΩN",10,0)+IF(T49="ΠΑΤΡΕΩN",S49,0)+IF(W49="ΠΑΤΡΕΩN",V49,0)+IF(Y49="ΠΑΤΡΕΩN",X49,0)</f>
        <v>41.625</v>
      </c>
      <c r="AB49" s="39">
        <f>Z49+IF(O49="ΑΙΓΙΑΛΕΙΑΣ",4,0)+IF(Q49="ΑΙΓΙΑΛΕΙΑΣ",10,0)+IF(T49="ΑΙΓΙΑΛΕΙΑΣ",S49,0)+IF(W49="ΑΙΓΙΑΛΕΙΑΣ",V49,0)+IF(Y49="ΑΙΓΙΑΛΕΙΑΣ",X49,0)</f>
        <v>55.625</v>
      </c>
      <c r="AC49" s="39">
        <f>Z49+IF(O49="ΔΥΤΙΚΗΣ ΑΧΑΪΑΣ",4,0)+IF(Q49="ΔΥΤΙΚΗΣ ΑΧΑΪΑΣ",10,0)+IF(T49="ΔΥΤΙΚΗΣ ΑΧΑΪΑΣ",S49,0)+IF(W49="ΔΥΤΙΚΗΣ ΑΧΑΪΑΣ",V49,0)+IF(Y49="ΔΥΤΙΚΗΣ ΑΧΑΪΑΣ",X49,0)</f>
        <v>41.625</v>
      </c>
      <c r="AD49" s="39">
        <f>Z49+IF(O49="ΕΡΥΜΑΝΘΟΥ",4,0)+IF(Q49="ΕΡΥΜΑΝΘΟΥ",10,0)+IF(T49="ΕΡΥΜΑΝΘΟΥ",S49,0)+IF(W49="ΕΡΥΜΑΝΘΟΥ",V49,0)+IF(Y49="ΕΡΥΜΑΝΘΟΥ",X49,0)</f>
        <v>41.625</v>
      </c>
      <c r="AE49" s="39">
        <f>Z49+IF(O49="ΚΑΛΑΒΡΥΤΩΝ",4,0)+IF(Q49="ΚΑΛΑΒΡΥΤΩΝ",10,0)+IF(T49="ΚΑΛΑΒΡΥΤΩΝ",S49,0)+IF(W49="ΚΑΛΑΒΡΥΤΩΝ",V49,0)+IF(Y49="ΚΑΛΑΒΡΥΤΩΝ",X49,0)</f>
        <v>41.625</v>
      </c>
      <c r="AF49" s="37" t="s">
        <v>43</v>
      </c>
    </row>
    <row r="50" spans="1:32" s="14" customFormat="1" ht="15.75" customHeight="1">
      <c r="A50" s="37">
        <v>49</v>
      </c>
      <c r="B50" s="42" t="s">
        <v>428</v>
      </c>
      <c r="C50" s="42" t="s">
        <v>121</v>
      </c>
      <c r="D50" s="42" t="s">
        <v>73</v>
      </c>
      <c r="E50" s="42" t="s">
        <v>322</v>
      </c>
      <c r="F50" s="43">
        <v>584991</v>
      </c>
      <c r="G50" s="67" t="s">
        <v>59</v>
      </c>
      <c r="H50" s="43">
        <v>23</v>
      </c>
      <c r="I50" s="43">
        <v>4</v>
      </c>
      <c r="J50" s="43">
        <v>0</v>
      </c>
      <c r="K50" s="36">
        <v>31.666666666666668</v>
      </c>
      <c r="L50" s="43">
        <v>4</v>
      </c>
      <c r="M50" s="43">
        <v>5</v>
      </c>
      <c r="N50" s="43">
        <v>4</v>
      </c>
      <c r="O50" s="42" t="s">
        <v>42</v>
      </c>
      <c r="P50" s="43">
        <v>10</v>
      </c>
      <c r="Q50" s="42" t="s">
        <v>42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3">
        <v>0</v>
      </c>
      <c r="Z50" s="39">
        <f>K50+L50+M50+R50+U50</f>
        <v>40.666666666666671</v>
      </c>
      <c r="AA50" s="39">
        <f>Z50+IF(O50="ΠΑΤΡΕΩN",4,0)+IF(Q50="ΠΑΤΡΕΩN",10,0)+IF(T50="ΠΑΤΡΕΩN",S50,0)+IF(W50="ΠΑΤΡΕΩN",V50,0)+IF(Y50="ΠΑΤΡΕΩN",X50,0)</f>
        <v>54.666666666666671</v>
      </c>
      <c r="AB50" s="39">
        <f>Z50+IF(O50="ΑΙΓΙΑΛΕΙΑΣ",4,0)+IF(Q50="ΑΙΓΙΑΛΕΙΑΣ",10,0)+IF(T50="ΑΙΓΙΑΛΕΙΑΣ",S50,0)+IF(W50="ΑΙΓΙΑΛΕΙΑΣ",V50,0)+IF(Y50="ΑΙΓΙΑΛΕΙΑΣ",X50,0)</f>
        <v>40.666666666666671</v>
      </c>
      <c r="AC50" s="39">
        <f>Z50+IF(O50="ΔΥΤΙΚΗΣ ΑΧΑΪΑΣ",4,0)+IF(Q50="ΔΥΤΙΚΗΣ ΑΧΑΪΑΣ",10,0)+IF(T50="ΔΥΤΙΚΗΣ ΑΧΑΪΑΣ",S50,0)+IF(W50="ΔΥΤΙΚΗΣ ΑΧΑΪΑΣ",V50,0)+IF(Y50="ΔΥΤΙΚΗΣ ΑΧΑΪΑΣ",X50,0)</f>
        <v>40.666666666666671</v>
      </c>
      <c r="AD50" s="39">
        <f>Z50+IF(O50="ΕΡΥΜΑΝΘΟΥ",4,0)+IF(Q50="ΕΡΥΜΑΝΘΟΥ",10,0)+IF(T50="ΕΡΥΜΑΝΘΟΥ",S50,0)+IF(W50="ΕΡΥΜΑΝΘΟΥ",V50,0)+IF(Y50="ΕΡΥΜΑΝΘΟΥ",X50,0)</f>
        <v>40.666666666666671</v>
      </c>
      <c r="AE50" s="39">
        <f>Z50+IF(O50="ΚΑΛΑΒΡΥΤΩΝ",4,0)+IF(Q50="ΚΑΛΑΒΡΥΤΩΝ",10,0)+IF(T50="ΚΑΛΑΒΡΥΤΩΝ",S50,0)+IF(W50="ΚΑΛΑΒΡΥΤΩΝ",V50,0)+IF(Y50="ΚΑΛΑΒΡΥΤΩΝ",X50,0)</f>
        <v>40.666666666666671</v>
      </c>
      <c r="AF50" s="42" t="s">
        <v>43</v>
      </c>
    </row>
    <row r="51" spans="1:32" s="14" customFormat="1" ht="15.75" customHeight="1">
      <c r="A51" s="37">
        <v>50</v>
      </c>
      <c r="B51" s="37" t="s">
        <v>233</v>
      </c>
      <c r="C51" s="37" t="s">
        <v>203</v>
      </c>
      <c r="D51" s="37" t="s">
        <v>52</v>
      </c>
      <c r="E51" s="37" t="s">
        <v>82</v>
      </c>
      <c r="F51" s="37">
        <v>594666</v>
      </c>
      <c r="G51" s="51" t="s">
        <v>59</v>
      </c>
      <c r="H51" s="38">
        <v>20</v>
      </c>
      <c r="I51" s="38">
        <v>0</v>
      </c>
      <c r="J51" s="38">
        <v>1</v>
      </c>
      <c r="K51" s="36">
        <v>25</v>
      </c>
      <c r="L51" s="37">
        <v>4</v>
      </c>
      <c r="M51" s="37">
        <v>11</v>
      </c>
      <c r="N51" s="37">
        <v>4</v>
      </c>
      <c r="O51" s="37" t="s">
        <v>42</v>
      </c>
      <c r="P51" s="37">
        <v>10</v>
      </c>
      <c r="Q51" s="37" t="s">
        <v>42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9">
        <f>K51+L51+M51+R51+U51</f>
        <v>40</v>
      </c>
      <c r="AA51" s="39">
        <f>Z51+IF(O51="ΠΑΤΡΕΩN",4,0)+IF(Q51="ΠΑΤΡΕΩN",10,0)+IF(T51="ΠΑΤΡΕΩN",S51,0)+IF(W51="ΠΑΤΡΕΩN",V51,0)+IF(Y51="ΠΑΤΡΕΩN",X51,0)</f>
        <v>54</v>
      </c>
      <c r="AB51" s="39">
        <f>Z51+IF(O51="ΑΙΓΙΑΛΕΙΑΣ",4,0)+IF(Q51="ΑΙΓΙΑΛΕΙΑΣ",10,0)+IF(T51="ΑΙΓΙΑΛΕΙΑΣ",S51,0)+IF(W51="ΑΙΓΙΑΛΕΙΑΣ",V51,0)+IF(Y51="ΑΙΓΙΑΛΕΙΑΣ",X51,0)</f>
        <v>40</v>
      </c>
      <c r="AC51" s="39">
        <f>Z51+IF(O51="ΔΥΤΙΚΗΣ ΑΧΑΪΑΣ",4,0)+IF(Q51="ΔΥΤΙΚΗΣ ΑΧΑΪΑΣ",10,0)+IF(T51="ΔΥΤΙΚΗΣ ΑΧΑΪΑΣ",S51,0)+IF(W51="ΔΥΤΙΚΗΣ ΑΧΑΪΑΣ",V51,0)+IF(Y51="ΔΥΤΙΚΗΣ ΑΧΑΪΑΣ",X51,0)</f>
        <v>40</v>
      </c>
      <c r="AD51" s="39">
        <f>Z51+IF(O51="ΕΡΥΜΑΝΘΟΥ",4,0)+IF(Q51="ΕΡΥΜΑΝΘΟΥ",10,0)+IF(T51="ΕΡΥΜΑΝΘΟΥ",S51,0)+IF(W51="ΕΡΥΜΑΝΘΟΥ",V51,0)+IF(Y51="ΕΡΥΜΑΝΘΟΥ",X51,0)</f>
        <v>40</v>
      </c>
      <c r="AE51" s="39">
        <f>Z51+IF(O51="ΚΑΛΑΒΡΥΤΩΝ",4,0)+IF(Q51="ΚΑΛΑΒΡΥΤΩΝ",10,0)+IF(T51="ΚΑΛΑΒΡΥΤΩΝ",S51,0)+IF(W51="ΚΑΛΑΒΡΥΤΩΝ",V51,0)+IF(Y51="ΚΑΛΑΒΡΥΤΩΝ",X51,0)</f>
        <v>40</v>
      </c>
      <c r="AF51" s="37" t="s">
        <v>43</v>
      </c>
    </row>
    <row r="52" spans="1:32" s="14" customFormat="1" ht="15.75" customHeight="1">
      <c r="A52" s="37">
        <v>51</v>
      </c>
      <c r="B52" s="37" t="s">
        <v>323</v>
      </c>
      <c r="C52" s="37" t="s">
        <v>294</v>
      </c>
      <c r="D52" s="37" t="s">
        <v>40</v>
      </c>
      <c r="E52" s="37" t="s">
        <v>128</v>
      </c>
      <c r="F52" s="37">
        <v>578662</v>
      </c>
      <c r="G52" s="51" t="s">
        <v>59</v>
      </c>
      <c r="H52" s="38">
        <v>27</v>
      </c>
      <c r="I52" s="38">
        <v>0</v>
      </c>
      <c r="J52" s="38">
        <v>28</v>
      </c>
      <c r="K52" s="36">
        <v>39.166666666666664</v>
      </c>
      <c r="L52" s="37">
        <v>0</v>
      </c>
      <c r="M52" s="37">
        <v>0</v>
      </c>
      <c r="N52" s="36">
        <v>0</v>
      </c>
      <c r="O52" s="36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9">
        <f>K52+L52+M52+R52+U52</f>
        <v>39.166666666666664</v>
      </c>
      <c r="AA52" s="39">
        <f>Z52+IF(O52="ΠΑΤΡΕΩN",4,0)+IF(Q52="ΠΑΤΡΕΩN",10,0)+IF(T52="ΠΑΤΡΕΩN",S52,0)+IF(W52="ΠΑΤΡΕΩN",V52,0)+IF(Y52="ΠΑΤΡΕΩN",X52,0)</f>
        <v>39.166666666666664</v>
      </c>
      <c r="AB52" s="39">
        <f>Z52+IF(O52="ΑΙΓΙΑΛΕΙΑΣ",4,0)+IF(Q52="ΑΙΓΙΑΛΕΙΑΣ",10,0)+IF(T52="ΑΙΓΙΑΛΕΙΑΣ",S52,0)+IF(W52="ΑΙΓΙΑΛΕΙΑΣ",V52,0)+IF(Y52="ΑΙΓΙΑΛΕΙΑΣ",X52,0)</f>
        <v>39.166666666666664</v>
      </c>
      <c r="AC52" s="39">
        <f>Z52+IF(O52="ΔΥΤΙΚΗΣ ΑΧΑΪΑΣ",4,0)+IF(Q52="ΔΥΤΙΚΗΣ ΑΧΑΪΑΣ",10,0)+IF(T52="ΔΥΤΙΚΗΣ ΑΧΑΪΑΣ",S52,0)+IF(W52="ΔΥΤΙΚΗΣ ΑΧΑΪΑΣ",V52,0)+IF(Y52="ΔΥΤΙΚΗΣ ΑΧΑΪΑΣ",X52,0)</f>
        <v>39.166666666666664</v>
      </c>
      <c r="AD52" s="39">
        <f>Z52+IF(O52="ΕΡΥΜΑΝΘΟΥ",4,0)+IF(Q52="ΕΡΥΜΑΝΘΟΥ",10,0)+IF(T52="ΕΡΥΜΑΝΘΟΥ",S52,0)+IF(W52="ΕΡΥΜΑΝΘΟΥ",V52,0)+IF(Y52="ΕΡΥΜΑΝΘΟΥ",X52,0)</f>
        <v>39.166666666666664</v>
      </c>
      <c r="AE52" s="39">
        <f>Z52+IF(O52="ΚΑΛΑΒΡΥΤΩΝ",4,0)+IF(Q52="ΚΑΛΑΒΡΥΤΩΝ",10,0)+IF(T52="ΚΑΛΑΒΡΥΤΩΝ",S52,0)+IF(W52="ΚΑΛΑΒΡΥΤΩΝ",V52,0)+IF(Y52="ΚΑΛΑΒΡΥΤΩΝ",X52,0)</f>
        <v>39.166666666666664</v>
      </c>
      <c r="AF52" s="37" t="s">
        <v>43</v>
      </c>
    </row>
    <row r="53" spans="1:32" s="14" customFormat="1" ht="15.75" customHeight="1">
      <c r="A53" s="37">
        <v>52</v>
      </c>
      <c r="B53" s="37" t="s">
        <v>387</v>
      </c>
      <c r="C53" s="37" t="s">
        <v>148</v>
      </c>
      <c r="D53" s="37" t="s">
        <v>62</v>
      </c>
      <c r="E53" s="37" t="s">
        <v>106</v>
      </c>
      <c r="F53" s="37">
        <v>616757</v>
      </c>
      <c r="G53" s="51" t="s">
        <v>59</v>
      </c>
      <c r="H53" s="38">
        <v>13</v>
      </c>
      <c r="I53" s="38">
        <v>1</v>
      </c>
      <c r="J53" s="38">
        <v>28</v>
      </c>
      <c r="K53" s="36">
        <v>14.75</v>
      </c>
      <c r="L53" s="37">
        <v>4</v>
      </c>
      <c r="M53" s="37">
        <v>19</v>
      </c>
      <c r="N53" s="37">
        <v>4</v>
      </c>
      <c r="O53" s="37" t="s">
        <v>42</v>
      </c>
      <c r="P53" s="37">
        <v>10</v>
      </c>
      <c r="Q53" s="37" t="s">
        <v>42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9">
        <f>K53+L53+M53+R53+U53</f>
        <v>37.75</v>
      </c>
      <c r="AA53" s="39">
        <f>Z53+IF(O53="ΠΑΤΡΕΩN",4,0)+IF(Q53="ΠΑΤΡΕΩN",10,0)+IF(T53="ΠΑΤΡΕΩN",S53,0)+IF(W53="ΠΑΤΡΕΩN",V53,0)+IF(Y53="ΠΑΤΡΕΩN",X53,0)</f>
        <v>51.75</v>
      </c>
      <c r="AB53" s="39">
        <f>Z53+IF(O53="ΑΙΓΙΑΛΕΙΑΣ",4,0)+IF(Q53="ΑΙΓΙΑΛΕΙΑΣ",10,0)+IF(T53="ΑΙΓΙΑΛΕΙΑΣ",S53,0)+IF(W53="ΑΙΓΙΑΛΕΙΑΣ",V53,0)+IF(Y53="ΑΙΓΙΑΛΕΙΑΣ",X53,0)</f>
        <v>37.75</v>
      </c>
      <c r="AC53" s="39">
        <f>Z53+IF(O53="ΔΥΤΙΚΗΣ ΑΧΑΪΑΣ",4,0)+IF(Q53="ΔΥΤΙΚΗΣ ΑΧΑΪΑΣ",10,0)+IF(T53="ΔΥΤΙΚΗΣ ΑΧΑΪΑΣ",S53,0)+IF(W53="ΔΥΤΙΚΗΣ ΑΧΑΪΑΣ",V53,0)+IF(Y53="ΔΥΤΙΚΗΣ ΑΧΑΪΑΣ",X53,0)</f>
        <v>37.75</v>
      </c>
      <c r="AD53" s="39">
        <f>Z53+IF(O53="ΕΡΥΜΑΝΘΟΥ",4,0)+IF(Q53="ΕΡΥΜΑΝΘΟΥ",10,0)+IF(T53="ΕΡΥΜΑΝΘΟΥ",S53,0)+IF(W53="ΕΡΥΜΑΝΘΟΥ",V53,0)+IF(Y53="ΕΡΥΜΑΝΘΟΥ",X53,0)</f>
        <v>37.75</v>
      </c>
      <c r="AE53" s="39">
        <f>Z53+IF(O53="ΚΑΛΑΒΡΥΤΩΝ",4,0)+IF(Q53="ΚΑΛΑΒΡΥΤΩΝ",10,0)+IF(T53="ΚΑΛΑΒΡΥΤΩΝ",S53,0)+IF(W53="ΚΑΛΑΒΡΥΤΩΝ",V53,0)+IF(Y53="ΚΑΛΑΒΡΥΤΩΝ",X53,0)</f>
        <v>37.75</v>
      </c>
      <c r="AF53" s="42" t="s">
        <v>43</v>
      </c>
    </row>
    <row r="54" spans="1:32" s="14" customFormat="1" ht="15.75" customHeight="1">
      <c r="A54" s="37">
        <v>53</v>
      </c>
      <c r="B54" s="37" t="s">
        <v>66</v>
      </c>
      <c r="C54" s="37" t="s">
        <v>67</v>
      </c>
      <c r="D54" s="37" t="s">
        <v>51</v>
      </c>
      <c r="E54" s="37" t="s">
        <v>68</v>
      </c>
      <c r="F54" s="37">
        <v>593808</v>
      </c>
      <c r="G54" s="51" t="s">
        <v>59</v>
      </c>
      <c r="H54" s="38">
        <v>18</v>
      </c>
      <c r="I54" s="38">
        <v>1</v>
      </c>
      <c r="J54" s="38">
        <v>16</v>
      </c>
      <c r="K54" s="36">
        <v>22.25</v>
      </c>
      <c r="L54" s="37">
        <v>4</v>
      </c>
      <c r="M54" s="37">
        <v>11</v>
      </c>
      <c r="N54" s="37">
        <v>4</v>
      </c>
      <c r="O54" s="37" t="s">
        <v>42</v>
      </c>
      <c r="P54" s="37">
        <v>10</v>
      </c>
      <c r="Q54" s="37" t="s">
        <v>42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9">
        <f>K54+L54+M54+R54+U54</f>
        <v>37.25</v>
      </c>
      <c r="AA54" s="39">
        <f>Z54+IF(O54="ΠΑΤΡΕΩN",4,0)+IF(Q54="ΠΑΤΡΕΩN",10,0)+IF(T54="ΠΑΤΡΕΩN",S54,0)+IF(W54="ΠΑΤΡΕΩN",V54,0)+IF(Y54="ΠΑΤΡΕΩN",X54,0)</f>
        <v>51.25</v>
      </c>
      <c r="AB54" s="39">
        <f>Z54+IF(O54="ΑΙΓΙΑΛΕΙΑΣ",4,0)+IF(Q54="ΑΙΓΙΑΛΕΙΑΣ",10,0)+IF(T54="ΑΙΓΙΑΛΕΙΑΣ",S54,0)+IF(W54="ΑΙΓΙΑΛΕΙΑΣ",V54,0)+IF(Y54="ΑΙΓΙΑΛΕΙΑΣ",X54,0)</f>
        <v>37.25</v>
      </c>
      <c r="AC54" s="39">
        <f>Z54+IF(O54="ΔΥΤΙΚΗΣ ΑΧΑΪΑΣ",4,0)+IF(Q54="ΔΥΤΙΚΗΣ ΑΧΑΪΑΣ",10,0)+IF(T54="ΔΥΤΙΚΗΣ ΑΧΑΪΑΣ",S54,0)+IF(W54="ΔΥΤΙΚΗΣ ΑΧΑΪΑΣ",V54,0)+IF(Y54="ΔΥΤΙΚΗΣ ΑΧΑΪΑΣ",X54,0)</f>
        <v>37.25</v>
      </c>
      <c r="AD54" s="39">
        <f>Z54+IF(O54="ΕΡΥΜΑΝΘΟΥ",4,0)+IF(Q54="ΕΡΥΜΑΝΘΟΥ",10,0)+IF(T54="ΕΡΥΜΑΝΘΟΥ",S54,0)+IF(W54="ΕΡΥΜΑΝΘΟΥ",V54,0)+IF(Y54="ΕΡΥΜΑΝΘΟΥ",X54,0)</f>
        <v>37.25</v>
      </c>
      <c r="AE54" s="39">
        <f>Z54+IF(O54="ΚΑΛΑΒΡΥΤΩΝ",4,0)+IF(Q54="ΚΑΛΑΒΡΥΤΩΝ",10,0)+IF(T54="ΚΑΛΑΒΡΥΤΩΝ",S54,0)+IF(W54="ΚΑΛΑΒΡΥΤΩΝ",V54,0)+IF(Y54="ΚΑΛΑΒΡΥΤΩΝ",X54,0)</f>
        <v>37.25</v>
      </c>
      <c r="AF54" s="37" t="s">
        <v>43</v>
      </c>
    </row>
    <row r="55" spans="1:32" s="14" customFormat="1" ht="15.75" customHeight="1">
      <c r="A55" s="37">
        <v>54</v>
      </c>
      <c r="B55" s="37" t="s">
        <v>207</v>
      </c>
      <c r="C55" s="37" t="s">
        <v>206</v>
      </c>
      <c r="D55" s="37" t="s">
        <v>112</v>
      </c>
      <c r="E55" s="37" t="s">
        <v>208</v>
      </c>
      <c r="F55" s="37">
        <v>598516</v>
      </c>
      <c r="G55" s="51" t="s">
        <v>59</v>
      </c>
      <c r="H55" s="38">
        <v>18</v>
      </c>
      <c r="I55" s="38">
        <v>1</v>
      </c>
      <c r="J55" s="38">
        <v>14</v>
      </c>
      <c r="K55" s="36">
        <v>22.125</v>
      </c>
      <c r="L55" s="37">
        <v>4</v>
      </c>
      <c r="M55" s="37">
        <v>11</v>
      </c>
      <c r="N55" s="37">
        <v>4</v>
      </c>
      <c r="O55" s="37" t="s">
        <v>42</v>
      </c>
      <c r="P55" s="37">
        <v>10</v>
      </c>
      <c r="Q55" s="37" t="s">
        <v>42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37">
        <v>0</v>
      </c>
      <c r="Z55" s="39">
        <f>K55+L55+M55+R55+U55</f>
        <v>37.125</v>
      </c>
      <c r="AA55" s="39">
        <f>Z55+IF(O55="ΠΑΤΡΕΩN",4,0)+IF(Q55="ΠΑΤΡΕΩN",10,0)+IF(T55="ΠΑΤΡΕΩN",S55,0)+IF(W55="ΠΑΤΡΕΩN",V55,0)+IF(Y55="ΠΑΤΡΕΩN",X55,0)</f>
        <v>51.125</v>
      </c>
      <c r="AB55" s="39">
        <f>Z55+IF(O55="ΑΙΓΙΑΛΕΙΑΣ",4,0)+IF(Q55="ΑΙΓΙΑΛΕΙΑΣ",10,0)+IF(T55="ΑΙΓΙΑΛΕΙΑΣ",S55,0)+IF(W55="ΑΙΓΙΑΛΕΙΑΣ",V55,0)+IF(Y55="ΑΙΓΙΑΛΕΙΑΣ",X55,0)</f>
        <v>37.125</v>
      </c>
      <c r="AC55" s="39">
        <f>Z55+IF(O55="ΔΥΤΙΚΗΣ ΑΧΑΪΑΣ",4,0)+IF(Q55="ΔΥΤΙΚΗΣ ΑΧΑΪΑΣ",10,0)+IF(T55="ΔΥΤΙΚΗΣ ΑΧΑΪΑΣ",S55,0)+IF(W55="ΔΥΤΙΚΗΣ ΑΧΑΪΑΣ",V55,0)+IF(Y55="ΔΥΤΙΚΗΣ ΑΧΑΪΑΣ",X55,0)</f>
        <v>37.125</v>
      </c>
      <c r="AD55" s="39">
        <f>Z55+IF(O55="ΕΡΥΜΑΝΘΟΥ",4,0)+IF(Q55="ΕΡΥΜΑΝΘΟΥ",10,0)+IF(T55="ΕΡΥΜΑΝΘΟΥ",S55,0)+IF(W55="ΕΡΥΜΑΝΘΟΥ",V55,0)+IF(Y55="ΕΡΥΜΑΝΘΟΥ",X55,0)</f>
        <v>37.125</v>
      </c>
      <c r="AE55" s="39">
        <f>Z55+IF(O55="ΚΑΛΑΒΡΥΤΩΝ",4,0)+IF(Q55="ΚΑΛΑΒΡΥΤΩΝ",10,0)+IF(T55="ΚΑΛΑΒΡΥΤΩΝ",S55,0)+IF(W55="ΚΑΛΑΒΡΥΤΩΝ",V55,0)+IF(Y55="ΚΑΛΑΒΡΥΤΩΝ",X55,0)</f>
        <v>37.125</v>
      </c>
      <c r="AF55" s="37" t="s">
        <v>43</v>
      </c>
    </row>
    <row r="56" spans="1:32" s="14" customFormat="1" ht="15.75" customHeight="1">
      <c r="A56" s="37">
        <v>55</v>
      </c>
      <c r="B56" s="37" t="s">
        <v>349</v>
      </c>
      <c r="C56" s="37" t="s">
        <v>73</v>
      </c>
      <c r="D56" s="37" t="s">
        <v>48</v>
      </c>
      <c r="E56" s="37" t="s">
        <v>113</v>
      </c>
      <c r="F56" s="37">
        <v>588773</v>
      </c>
      <c r="G56" s="51" t="s">
        <v>59</v>
      </c>
      <c r="H56" s="38">
        <v>21</v>
      </c>
      <c r="I56" s="38">
        <v>4</v>
      </c>
      <c r="J56" s="38">
        <v>19</v>
      </c>
      <c r="K56" s="36">
        <v>27.833333333333332</v>
      </c>
      <c r="L56" s="37">
        <v>4</v>
      </c>
      <c r="M56" s="36">
        <v>5</v>
      </c>
      <c r="N56" s="37">
        <v>4</v>
      </c>
      <c r="O56" s="37" t="s">
        <v>42</v>
      </c>
      <c r="P56" s="37">
        <v>10</v>
      </c>
      <c r="Q56" s="37" t="s">
        <v>42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  <c r="X56" s="37">
        <v>0</v>
      </c>
      <c r="Y56" s="37">
        <v>0</v>
      </c>
      <c r="Z56" s="39">
        <f>K56+L56+M56+R56+U56</f>
        <v>36.833333333333329</v>
      </c>
      <c r="AA56" s="39">
        <f>Z56+IF(O56="ΠΑΤΡΕΩN",4,0)+IF(Q56="ΠΑΤΡΕΩN",10,0)+IF(T56="ΠΑΤΡΕΩN",S56,0)+IF(W56="ΠΑΤΡΕΩN",V56,0)+IF(Y56="ΠΑΤΡΕΩN",X56,0)</f>
        <v>50.833333333333329</v>
      </c>
      <c r="AB56" s="39">
        <f>Z56+IF(O56="ΑΙΓΙΑΛΕΙΑΣ",4,0)+IF(Q56="ΑΙΓΙΑΛΕΙΑΣ",10,0)+IF(T56="ΑΙΓΙΑΛΕΙΑΣ",S56,0)+IF(W56="ΑΙΓΙΑΛΕΙΑΣ",V56,0)+IF(Y56="ΑΙΓΙΑΛΕΙΑΣ",X56,0)</f>
        <v>36.833333333333329</v>
      </c>
      <c r="AC56" s="39">
        <f>Z56+IF(O56="ΔΥΤΙΚΗΣ ΑΧΑΪΑΣ",4,0)+IF(Q56="ΔΥΤΙΚΗΣ ΑΧΑΪΑΣ",10,0)+IF(T56="ΔΥΤΙΚΗΣ ΑΧΑΪΑΣ",S56,0)+IF(W56="ΔΥΤΙΚΗΣ ΑΧΑΪΑΣ",V56,0)+IF(Y56="ΔΥΤΙΚΗΣ ΑΧΑΪΑΣ",X56,0)</f>
        <v>36.833333333333329</v>
      </c>
      <c r="AD56" s="39">
        <f>Z56+IF(O56="ΕΡΥΜΑΝΘΟΥ",4,0)+IF(Q56="ΕΡΥΜΑΝΘΟΥ",10,0)+IF(T56="ΕΡΥΜΑΝΘΟΥ",S56,0)+IF(W56="ΕΡΥΜΑΝΘΟΥ",V56,0)+IF(Y56="ΕΡΥΜΑΝΘΟΥ",X56,0)</f>
        <v>36.833333333333329</v>
      </c>
      <c r="AE56" s="39">
        <f>Z56+IF(O56="ΚΑΛΑΒΡΥΤΩΝ",4,0)+IF(Q56="ΚΑΛΑΒΡΥΤΩΝ",10,0)+IF(T56="ΚΑΛΑΒΡΥΤΩΝ",S56,0)+IF(W56="ΚΑΛΑΒΡΥΤΩΝ",V56,0)+IF(Y56="ΚΑΛΑΒΡΥΤΩΝ",X56,0)</f>
        <v>36.833333333333329</v>
      </c>
      <c r="AF56" s="37" t="s">
        <v>43</v>
      </c>
    </row>
    <row r="57" spans="1:32" s="14" customFormat="1" ht="15.75" customHeight="1">
      <c r="A57" s="37">
        <v>56</v>
      </c>
      <c r="B57" s="37" t="s">
        <v>129</v>
      </c>
      <c r="C57" s="37" t="s">
        <v>51</v>
      </c>
      <c r="D57" s="37" t="s">
        <v>52</v>
      </c>
      <c r="E57" s="37" t="s">
        <v>49</v>
      </c>
      <c r="F57" s="37">
        <v>613323</v>
      </c>
      <c r="G57" s="51" t="s">
        <v>59</v>
      </c>
      <c r="H57" s="38">
        <v>13</v>
      </c>
      <c r="I57" s="38">
        <v>11</v>
      </c>
      <c r="J57" s="38">
        <v>29</v>
      </c>
      <c r="K57" s="36">
        <v>16</v>
      </c>
      <c r="L57" s="37">
        <v>0</v>
      </c>
      <c r="M57" s="37">
        <v>0</v>
      </c>
      <c r="N57" s="36">
        <v>0</v>
      </c>
      <c r="O57" s="36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20</v>
      </c>
      <c r="V57" s="37">
        <v>0</v>
      </c>
      <c r="W57" s="37">
        <v>0</v>
      </c>
      <c r="X57" s="37">
        <v>0</v>
      </c>
      <c r="Y57" s="37">
        <v>0</v>
      </c>
      <c r="Z57" s="39">
        <f>K57+L57+M57+R57+U57</f>
        <v>36</v>
      </c>
      <c r="AA57" s="39">
        <f>Z57+IF(O57="ΠΑΤΡΕΩN",4,0)+IF(Q57="ΠΑΤΡΕΩN",10,0)+IF(T57="ΠΑΤΡΕΩN",S57,0)+IF(W57="ΠΑΤΡΕΩN",V57,0)+IF(Y57="ΠΑΤΡΕΩN",X57,0)</f>
        <v>36</v>
      </c>
      <c r="AB57" s="39">
        <f>Z57+IF(O57="ΑΙΓΙΑΛΕΙΑΣ",4,0)+IF(Q57="ΑΙΓΙΑΛΕΙΑΣ",10,0)+IF(T57="ΑΙΓΙΑΛΕΙΑΣ",S57,0)+IF(W57="ΑΙΓΙΑΛΕΙΑΣ",V57,0)+IF(Y57="ΑΙΓΙΑΛΕΙΑΣ",X57,0)</f>
        <v>36</v>
      </c>
      <c r="AC57" s="39">
        <f>Z57+IF(O57="ΔΥΤΙΚΗΣ ΑΧΑΪΑΣ",4,0)+IF(Q57="ΔΥΤΙΚΗΣ ΑΧΑΪΑΣ",10,0)+IF(T57="ΔΥΤΙΚΗΣ ΑΧΑΪΑΣ",S57,0)+IF(W57="ΔΥΤΙΚΗΣ ΑΧΑΪΑΣ",V57,0)+IF(Y57="ΔΥΤΙΚΗΣ ΑΧΑΪΑΣ",X57,0)</f>
        <v>36</v>
      </c>
      <c r="AD57" s="39">
        <f>Z57+IF(O57="ΕΡΥΜΑΝΘΟΥ",4,0)+IF(Q57="ΕΡΥΜΑΝΘΟΥ",10,0)+IF(T57="ΕΡΥΜΑΝΘΟΥ",S57,0)+IF(W57="ΕΡΥΜΑΝΘΟΥ",V57,0)+IF(Y57="ΕΡΥΜΑΝΘΟΥ",X57,0)</f>
        <v>36</v>
      </c>
      <c r="AE57" s="39">
        <f>Z57+IF(O57="ΚΑΛΑΒΡΥΤΩΝ",4,0)+IF(Q57="ΚΑΛΑΒΡΥΤΩΝ",10,0)+IF(T57="ΚΑΛΑΒΡΥΤΩΝ",S57,0)+IF(W57="ΚΑΛΑΒΡΥΤΩΝ",V57,0)+IF(Y57="ΚΑΛΑΒΡΥΤΩΝ",X57,0)</f>
        <v>36</v>
      </c>
      <c r="AF57" s="42" t="s">
        <v>43</v>
      </c>
    </row>
    <row r="58" spans="1:32" ht="15.75" customHeight="1">
      <c r="A58" s="37">
        <v>57</v>
      </c>
      <c r="B58" s="37" t="s">
        <v>216</v>
      </c>
      <c r="C58" s="37" t="s">
        <v>71</v>
      </c>
      <c r="D58" s="37" t="s">
        <v>73</v>
      </c>
      <c r="E58" s="37" t="s">
        <v>101</v>
      </c>
      <c r="F58" s="37">
        <v>582363</v>
      </c>
      <c r="G58" s="51" t="s">
        <v>59</v>
      </c>
      <c r="H58" s="38">
        <v>21</v>
      </c>
      <c r="I58" s="38">
        <v>0</v>
      </c>
      <c r="J58" s="38">
        <v>0</v>
      </c>
      <c r="K58" s="36">
        <v>27</v>
      </c>
      <c r="L58" s="37">
        <v>4</v>
      </c>
      <c r="M58" s="36">
        <v>5</v>
      </c>
      <c r="N58" s="37">
        <v>4</v>
      </c>
      <c r="O58" s="37" t="s">
        <v>42</v>
      </c>
      <c r="P58" s="37">
        <v>10</v>
      </c>
      <c r="Q58" s="37" t="s">
        <v>42</v>
      </c>
      <c r="R58" s="37">
        <v>0</v>
      </c>
      <c r="S58" s="37">
        <v>2</v>
      </c>
      <c r="T58" s="37" t="s">
        <v>42</v>
      </c>
      <c r="U58" s="37">
        <v>0</v>
      </c>
      <c r="V58" s="37">
        <v>0</v>
      </c>
      <c r="W58" s="37">
        <v>0</v>
      </c>
      <c r="X58" s="37">
        <v>0</v>
      </c>
      <c r="Y58" s="37">
        <v>0</v>
      </c>
      <c r="Z58" s="39">
        <f>K58+L58+M58+R58+U58</f>
        <v>36</v>
      </c>
      <c r="AA58" s="39">
        <f>Z58+IF(O58="ΠΑΤΡΕΩN",4,0)+IF(Q58="ΠΑΤΡΕΩN",10,0)+IF(T58="ΠΑΤΡΕΩN",S58,0)+IF(W58="ΠΑΤΡΕΩN",V58,0)+IF(Y58="ΠΑΤΡΕΩN",X58,0)</f>
        <v>52</v>
      </c>
      <c r="AB58" s="39">
        <f>Z58+IF(O58="ΑΙΓΙΑΛΕΙΑΣ",4,0)+IF(Q58="ΑΙΓΙΑΛΕΙΑΣ",10,0)+IF(T58="ΑΙΓΙΑΛΕΙΑΣ",S58,0)+IF(W58="ΑΙΓΙΑΛΕΙΑΣ",V58,0)+IF(Y58="ΑΙΓΙΑΛΕΙΑΣ",X58,0)</f>
        <v>36</v>
      </c>
      <c r="AC58" s="39">
        <f>Z58+IF(O58="ΔΥΤΙΚΗΣ ΑΧΑΪΑΣ",4,0)+IF(Q58="ΔΥΤΙΚΗΣ ΑΧΑΪΑΣ",10,0)+IF(T58="ΔΥΤΙΚΗΣ ΑΧΑΪΑΣ",S58,0)+IF(W58="ΔΥΤΙΚΗΣ ΑΧΑΪΑΣ",V58,0)+IF(Y58="ΔΥΤΙΚΗΣ ΑΧΑΪΑΣ",X58,0)</f>
        <v>36</v>
      </c>
      <c r="AD58" s="39">
        <f>Z58+IF(O58="ΕΡΥΜΑΝΘΟΥ",4,0)+IF(Q58="ΕΡΥΜΑΝΘΟΥ",10,0)+IF(T58="ΕΡΥΜΑΝΘΟΥ",S58,0)+IF(W58="ΕΡΥΜΑΝΘΟΥ",V58,0)+IF(Y58="ΕΡΥΜΑΝΘΟΥ",X58,0)</f>
        <v>36</v>
      </c>
      <c r="AE58" s="39">
        <f>Z58+IF(O58="ΚΑΛΑΒΡΥΤΩΝ",4,0)+IF(Q58="ΚΑΛΑΒΡΥΤΩΝ",10,0)+IF(T58="ΚΑΛΑΒΡΥΤΩΝ",S58,0)+IF(W58="ΚΑΛΑΒΡΥΤΩΝ",V58,0)+IF(Y58="ΚΑΛΑΒΡΥΤΩΝ",X58,0)</f>
        <v>36</v>
      </c>
      <c r="AF58" s="37" t="s">
        <v>43</v>
      </c>
    </row>
    <row r="59" spans="1:32" s="14" customFormat="1" ht="15.75" customHeight="1">
      <c r="A59" s="37">
        <v>58</v>
      </c>
      <c r="B59" s="37" t="s">
        <v>235</v>
      </c>
      <c r="C59" s="37" t="s">
        <v>236</v>
      </c>
      <c r="D59" s="37" t="s">
        <v>116</v>
      </c>
      <c r="E59" s="37" t="s">
        <v>133</v>
      </c>
      <c r="F59" s="37">
        <v>601024</v>
      </c>
      <c r="G59" s="51" t="s">
        <v>59</v>
      </c>
      <c r="H59" s="38">
        <v>17</v>
      </c>
      <c r="I59" s="38">
        <v>3</v>
      </c>
      <c r="J59" s="38">
        <v>16</v>
      </c>
      <c r="K59" s="36">
        <v>21</v>
      </c>
      <c r="L59" s="37">
        <v>4</v>
      </c>
      <c r="M59" s="37">
        <v>11</v>
      </c>
      <c r="N59" s="37">
        <v>4</v>
      </c>
      <c r="O59" s="37" t="s">
        <v>42</v>
      </c>
      <c r="P59" s="37">
        <v>10</v>
      </c>
      <c r="Q59" s="37" t="s">
        <v>55</v>
      </c>
      <c r="R59" s="37">
        <v>0</v>
      </c>
      <c r="S59" s="37">
        <v>0</v>
      </c>
      <c r="T59" s="37">
        <v>0</v>
      </c>
      <c r="U59" s="37">
        <v>0</v>
      </c>
      <c r="V59" s="37">
        <v>0</v>
      </c>
      <c r="W59" s="37">
        <v>0</v>
      </c>
      <c r="X59" s="37">
        <v>0</v>
      </c>
      <c r="Y59" s="37">
        <v>0</v>
      </c>
      <c r="Z59" s="39">
        <f>K59+L59+M59+R59+U59</f>
        <v>36</v>
      </c>
      <c r="AA59" s="39">
        <f>Z59+IF(O59="ΠΑΤΡΕΩN",4,0)+IF(Q59="ΠΑΤΡΕΩN",10,0)+IF(T59="ΠΑΤΡΕΩN",S59,0)+IF(W59="ΠΑΤΡΕΩN",V59,0)+IF(Y59="ΠΑΤΡΕΩN",X59,0)</f>
        <v>40</v>
      </c>
      <c r="AB59" s="39">
        <f>Z59+IF(O59="ΑΙΓΙΑΛΕΙΑΣ",4,0)+IF(Q59="ΑΙΓΙΑΛΕΙΑΣ",10,0)+IF(T59="ΑΙΓΙΑΛΕΙΑΣ",S59,0)+IF(W59="ΑΙΓΙΑΛΕΙΑΣ",V59,0)+IF(Y59="ΑΙΓΙΑΛΕΙΑΣ",X59,0)</f>
        <v>36</v>
      </c>
      <c r="AC59" s="39">
        <f>Z59+IF(O59="ΔΥΤΙΚΗΣ ΑΧΑΪΑΣ",4,0)+IF(Q59="ΔΥΤΙΚΗΣ ΑΧΑΪΑΣ",10,0)+IF(T59="ΔΥΤΙΚΗΣ ΑΧΑΪΑΣ",S59,0)+IF(W59="ΔΥΤΙΚΗΣ ΑΧΑΪΑΣ",V59,0)+IF(Y59="ΔΥΤΙΚΗΣ ΑΧΑΪΑΣ",X59,0)</f>
        <v>46</v>
      </c>
      <c r="AD59" s="39">
        <f>Z59+IF(O59="ΕΡΥΜΑΝΘΟΥ",4,0)+IF(Q59="ΕΡΥΜΑΝΘΟΥ",10,0)+IF(T59="ΕΡΥΜΑΝΘΟΥ",S59,0)+IF(W59="ΕΡΥΜΑΝΘΟΥ",V59,0)+IF(Y59="ΕΡΥΜΑΝΘΟΥ",X59,0)</f>
        <v>36</v>
      </c>
      <c r="AE59" s="39">
        <f>Z59+IF(O59="ΚΑΛΑΒΡΥΤΩΝ",4,0)+IF(Q59="ΚΑΛΑΒΡΥΤΩΝ",10,0)+IF(T59="ΚΑΛΑΒΡΥΤΩΝ",S59,0)+IF(W59="ΚΑΛΑΒΡΥΤΩΝ",V59,0)+IF(Y59="ΚΑΛΑΒΡΥΤΩΝ",X59,0)</f>
        <v>36</v>
      </c>
      <c r="AF59" s="37" t="s">
        <v>43</v>
      </c>
    </row>
    <row r="60" spans="1:32" s="14" customFormat="1" ht="15.75" customHeight="1">
      <c r="A60" s="37">
        <v>59</v>
      </c>
      <c r="B60" s="37" t="s">
        <v>270</v>
      </c>
      <c r="C60" s="37" t="s">
        <v>236</v>
      </c>
      <c r="D60" s="37" t="s">
        <v>123</v>
      </c>
      <c r="E60" s="37" t="s">
        <v>271</v>
      </c>
      <c r="F60" s="37">
        <v>601033</v>
      </c>
      <c r="G60" s="51" t="s">
        <v>59</v>
      </c>
      <c r="H60" s="38">
        <v>17</v>
      </c>
      <c r="I60" s="38">
        <v>3</v>
      </c>
      <c r="J60" s="38">
        <v>15</v>
      </c>
      <c r="K60" s="36">
        <v>21</v>
      </c>
      <c r="L60" s="37">
        <v>4</v>
      </c>
      <c r="M60" s="37">
        <v>11</v>
      </c>
      <c r="N60" s="37">
        <v>4</v>
      </c>
      <c r="O60" s="37" t="s">
        <v>42</v>
      </c>
      <c r="P60" s="37">
        <v>10</v>
      </c>
      <c r="Q60" s="37" t="s">
        <v>42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>
        <v>0</v>
      </c>
      <c r="X60" s="37">
        <v>0</v>
      </c>
      <c r="Y60" s="37">
        <v>0</v>
      </c>
      <c r="Z60" s="39">
        <f>K60+L60+M60+R60+U60</f>
        <v>36</v>
      </c>
      <c r="AA60" s="39">
        <f>Z60+IF(O60="ΠΑΤΡΕΩN",4,0)+IF(Q60="ΠΑΤΡΕΩN",10,0)+IF(T60="ΠΑΤΡΕΩN",S60,0)+IF(W60="ΠΑΤΡΕΩN",V60,0)+IF(Y60="ΠΑΤΡΕΩN",X60,0)</f>
        <v>50</v>
      </c>
      <c r="AB60" s="39">
        <f>Z60+IF(O60="ΑΙΓΙΑΛΕΙΑΣ",4,0)+IF(Q60="ΑΙΓΙΑΛΕΙΑΣ",10,0)+IF(T60="ΑΙΓΙΑΛΕΙΑΣ",S60,0)+IF(W60="ΑΙΓΙΑΛΕΙΑΣ",V60,0)+IF(Y60="ΑΙΓΙΑΛΕΙΑΣ",X60,0)</f>
        <v>36</v>
      </c>
      <c r="AC60" s="39">
        <f>Z60+IF(O60="ΔΥΤΙΚΗΣ ΑΧΑΪΑΣ",4,0)+IF(Q60="ΔΥΤΙΚΗΣ ΑΧΑΪΑΣ",10,0)+IF(T60="ΔΥΤΙΚΗΣ ΑΧΑΪΑΣ",S60,0)+IF(W60="ΔΥΤΙΚΗΣ ΑΧΑΪΑΣ",V60,0)+IF(Y60="ΔΥΤΙΚΗΣ ΑΧΑΪΑΣ",X60,0)</f>
        <v>36</v>
      </c>
      <c r="AD60" s="39">
        <f>Z60+IF(O60="ΕΡΥΜΑΝΘΟΥ",4,0)+IF(Q60="ΕΡΥΜΑΝΘΟΥ",10,0)+IF(T60="ΕΡΥΜΑΝΘΟΥ",S60,0)+IF(W60="ΕΡΥΜΑΝΘΟΥ",V60,0)+IF(Y60="ΕΡΥΜΑΝΘΟΥ",X60,0)</f>
        <v>36</v>
      </c>
      <c r="AE60" s="39">
        <f>Z60+IF(O60="ΚΑΛΑΒΡΥΤΩΝ",4,0)+IF(Q60="ΚΑΛΑΒΡΥΤΩΝ",10,0)+IF(T60="ΚΑΛΑΒΡΥΤΩΝ",S60,0)+IF(W60="ΚΑΛΑΒΡΥΤΩΝ",V60,0)+IF(Y60="ΚΑΛΑΒΡΥΤΩΝ",X60,0)</f>
        <v>36</v>
      </c>
      <c r="AF60" s="37" t="s">
        <v>43</v>
      </c>
    </row>
    <row r="61" spans="1:32" s="14" customFormat="1" ht="15.75" customHeight="1">
      <c r="A61" s="37">
        <v>60</v>
      </c>
      <c r="B61" s="42" t="s">
        <v>469</v>
      </c>
      <c r="C61" s="42" t="s">
        <v>126</v>
      </c>
      <c r="D61" s="42" t="s">
        <v>296</v>
      </c>
      <c r="E61" s="42" t="s">
        <v>124</v>
      </c>
      <c r="F61" s="43">
        <v>615013</v>
      </c>
      <c r="G61" s="67" t="s">
        <v>59</v>
      </c>
      <c r="H61" s="43">
        <v>11</v>
      </c>
      <c r="I61" s="43">
        <v>9</v>
      </c>
      <c r="J61" s="43">
        <v>26</v>
      </c>
      <c r="K61" s="36">
        <v>12.75</v>
      </c>
      <c r="L61" s="43">
        <v>4</v>
      </c>
      <c r="M61" s="43">
        <v>19</v>
      </c>
      <c r="N61" s="43">
        <v>4</v>
      </c>
      <c r="O61" s="42" t="s">
        <v>42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3</v>
      </c>
      <c r="W61" s="42" t="s">
        <v>42</v>
      </c>
      <c r="X61" s="43">
        <v>0</v>
      </c>
      <c r="Y61" s="43">
        <v>0</v>
      </c>
      <c r="Z61" s="39">
        <f>K61+L61+M61+R61+U61</f>
        <v>35.75</v>
      </c>
      <c r="AA61" s="39">
        <f>Z61+IF(O61="ΠΑΤΡΕΩN",4,0)+IF(Q61="ΠΑΤΡΕΩN",10,0)+IF(T61="ΠΑΤΡΕΩN",S61,0)+IF(W61="ΠΑΤΡΕΩN",V61,0)+IF(Y61="ΠΑΤΡΕΩN",X61,0)</f>
        <v>42.75</v>
      </c>
      <c r="AB61" s="39">
        <f>Z61+IF(O61="ΑΙΓΙΑΛΕΙΑΣ",4,0)+IF(Q61="ΑΙΓΙΑΛΕΙΑΣ",10,0)+IF(T61="ΑΙΓΙΑΛΕΙΑΣ",S61,0)+IF(W61="ΑΙΓΙΑΛΕΙΑΣ",V61,0)+IF(Y61="ΑΙΓΙΑΛΕΙΑΣ",X61,0)</f>
        <v>35.75</v>
      </c>
      <c r="AC61" s="39">
        <f>Z61+IF(O61="ΔΥΤΙΚΗΣ ΑΧΑΪΑΣ",4,0)+IF(Q61="ΔΥΤΙΚΗΣ ΑΧΑΪΑΣ",10,0)+IF(T61="ΔΥΤΙΚΗΣ ΑΧΑΪΑΣ",S61,0)+IF(W61="ΔΥΤΙΚΗΣ ΑΧΑΪΑΣ",V61,0)+IF(Y61="ΔΥΤΙΚΗΣ ΑΧΑΪΑΣ",X61,0)</f>
        <v>35.75</v>
      </c>
      <c r="AD61" s="39">
        <f>Z61+IF(O61="ΕΡΥΜΑΝΘΟΥ",4,0)+IF(Q61="ΕΡΥΜΑΝΘΟΥ",10,0)+IF(T61="ΕΡΥΜΑΝΘΟΥ",S61,0)+IF(W61="ΕΡΥΜΑΝΘΟΥ",V61,0)+IF(Y61="ΕΡΥΜΑΝΘΟΥ",X61,0)</f>
        <v>35.75</v>
      </c>
      <c r="AE61" s="39">
        <f>Z61+IF(O61="ΚΑΛΑΒΡΥΤΩΝ",4,0)+IF(Q61="ΚΑΛΑΒΡΥΤΩΝ",10,0)+IF(T61="ΚΑΛΑΒΡΥΤΩΝ",S61,0)+IF(W61="ΚΑΛΑΒΡΥΤΩΝ",V61,0)+IF(Y61="ΚΑΛΑΒΡΥΤΩΝ",X61,0)</f>
        <v>35.75</v>
      </c>
      <c r="AF61" s="42" t="s">
        <v>43</v>
      </c>
    </row>
    <row r="62" spans="1:32" s="14" customFormat="1" ht="15.75" customHeight="1">
      <c r="A62" s="37">
        <v>61</v>
      </c>
      <c r="B62" s="37" t="s">
        <v>209</v>
      </c>
      <c r="C62" s="37" t="s">
        <v>69</v>
      </c>
      <c r="D62" s="37" t="s">
        <v>51</v>
      </c>
      <c r="E62" s="37" t="s">
        <v>210</v>
      </c>
      <c r="F62" s="37">
        <v>614542</v>
      </c>
      <c r="G62" s="51" t="s">
        <v>59</v>
      </c>
      <c r="H62" s="38">
        <v>11</v>
      </c>
      <c r="I62" s="38">
        <v>7</v>
      </c>
      <c r="J62" s="38">
        <v>15</v>
      </c>
      <c r="K62" s="36">
        <v>12.5</v>
      </c>
      <c r="L62" s="37">
        <v>4</v>
      </c>
      <c r="M62" s="37">
        <v>19</v>
      </c>
      <c r="N62" s="37">
        <v>4</v>
      </c>
      <c r="O62" s="37" t="s">
        <v>139</v>
      </c>
      <c r="P62" s="37">
        <v>10</v>
      </c>
      <c r="Q62" s="37" t="s">
        <v>42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9">
        <f>K62+L62+M62+R62+U62</f>
        <v>35.5</v>
      </c>
      <c r="AA62" s="39">
        <f>Z62+IF(O62="ΠΑΤΡΕΩN",4,0)+IF(Q62="ΠΑΤΡΕΩN",10,0)+IF(T62="ΠΑΤΡΕΩN",S62,0)+IF(W62="ΠΑΤΡΕΩN",V62,0)+IF(Y62="ΠΑΤΡΕΩN",X62,0)</f>
        <v>45.5</v>
      </c>
      <c r="AB62" s="39">
        <f>Z62+IF(O62="ΑΙΓΙΑΛΕΙΑΣ",4,0)+IF(Q62="ΑΙΓΙΑΛΕΙΑΣ",10,0)+IF(T62="ΑΙΓΙΑΛΕΙΑΣ",S62,0)+IF(W62="ΑΙΓΙΑΛΕΙΑΣ",V62,0)+IF(Y62="ΑΙΓΙΑΛΕΙΑΣ",X62,0)</f>
        <v>35.5</v>
      </c>
      <c r="AC62" s="39">
        <f>Z62+IF(O62="ΔΥΤΙΚΗΣ ΑΧΑΪΑΣ",4,0)+IF(Q62="ΔΥΤΙΚΗΣ ΑΧΑΪΑΣ",10,0)+IF(T62="ΔΥΤΙΚΗΣ ΑΧΑΪΑΣ",S62,0)+IF(W62="ΔΥΤΙΚΗΣ ΑΧΑΪΑΣ",V62,0)+IF(Y62="ΔΥΤΙΚΗΣ ΑΧΑΪΑΣ",X62,0)</f>
        <v>35.5</v>
      </c>
      <c r="AD62" s="39">
        <f>Z62+IF(O62="ΕΡΥΜΑΝΘΟΥ",4,0)+IF(Q62="ΕΡΥΜΑΝΘΟΥ",10,0)+IF(T62="ΕΡΥΜΑΝΘΟΥ",S62,0)+IF(W62="ΕΡΥΜΑΝΘΟΥ",V62,0)+IF(Y62="ΕΡΥΜΑΝΘΟΥ",X62,0)</f>
        <v>39.5</v>
      </c>
      <c r="AE62" s="39">
        <f>Z62+IF(O62="ΚΑΛΑΒΡΥΤΩΝ",4,0)+IF(Q62="ΚΑΛΑΒΡΥΤΩΝ",10,0)+IF(T62="ΚΑΛΑΒΡΥΤΩΝ",S62,0)+IF(W62="ΚΑΛΑΒΡΥΤΩΝ",V62,0)+IF(Y62="ΚΑΛΑΒΡΥΤΩΝ",X62,0)</f>
        <v>35.5</v>
      </c>
      <c r="AF62" s="37" t="s">
        <v>43</v>
      </c>
    </row>
    <row r="63" spans="1:32" s="14" customFormat="1" ht="15.75" customHeight="1">
      <c r="A63" s="37">
        <v>62</v>
      </c>
      <c r="B63" s="37" t="s">
        <v>340</v>
      </c>
      <c r="C63" s="37" t="s">
        <v>341</v>
      </c>
      <c r="D63" s="37" t="s">
        <v>112</v>
      </c>
      <c r="E63" s="37" t="s">
        <v>339</v>
      </c>
      <c r="F63" s="37">
        <v>621609</v>
      </c>
      <c r="G63" s="51" t="s">
        <v>59</v>
      </c>
      <c r="H63" s="38">
        <v>16</v>
      </c>
      <c r="I63" s="38">
        <v>11</v>
      </c>
      <c r="J63" s="38">
        <v>22</v>
      </c>
      <c r="K63" s="36">
        <v>20.5</v>
      </c>
      <c r="L63" s="37">
        <v>4</v>
      </c>
      <c r="M63" s="37">
        <v>11</v>
      </c>
      <c r="N63" s="37">
        <v>4</v>
      </c>
      <c r="O63" s="37" t="s">
        <v>42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9">
        <f>K63+L63+M63+R63+U63</f>
        <v>35.5</v>
      </c>
      <c r="AA63" s="39">
        <f>Z63+IF(O63="ΠΑΤΡΕΩN",4,0)+IF(Q63="ΠΑΤΡΕΩN",10,0)+IF(T63="ΠΑΤΡΕΩN",S63,0)+IF(W63="ΠΑΤΡΕΩN",V63,0)+IF(Y63="ΠΑΤΡΕΩN",X63,0)</f>
        <v>39.5</v>
      </c>
      <c r="AB63" s="39">
        <f>Z63+IF(O63="ΑΙΓΙΑΛΕΙΑΣ",4,0)+IF(Q63="ΑΙΓΙΑΛΕΙΑΣ",10,0)+IF(T63="ΑΙΓΙΑΛΕΙΑΣ",S63,0)+IF(W63="ΑΙΓΙΑΛΕΙΑΣ",V63,0)+IF(Y63="ΑΙΓΙΑΛΕΙΑΣ",X63,0)</f>
        <v>35.5</v>
      </c>
      <c r="AC63" s="39">
        <f>Z63+IF(O63="ΔΥΤΙΚΗΣ ΑΧΑΪΑΣ",4,0)+IF(Q63="ΔΥΤΙΚΗΣ ΑΧΑΪΑΣ",10,0)+IF(T63="ΔΥΤΙΚΗΣ ΑΧΑΪΑΣ",S63,0)+IF(W63="ΔΥΤΙΚΗΣ ΑΧΑΪΑΣ",V63,0)+IF(Y63="ΔΥΤΙΚΗΣ ΑΧΑΪΑΣ",X63,0)</f>
        <v>35.5</v>
      </c>
      <c r="AD63" s="39">
        <f>Z63+IF(O63="ΕΡΥΜΑΝΘΟΥ",4,0)+IF(Q63="ΕΡΥΜΑΝΘΟΥ",10,0)+IF(T63="ΕΡΥΜΑΝΘΟΥ",S63,0)+IF(W63="ΕΡΥΜΑΝΘΟΥ",V63,0)+IF(Y63="ΕΡΥΜΑΝΘΟΥ",X63,0)</f>
        <v>35.5</v>
      </c>
      <c r="AE63" s="39">
        <f>Z63+IF(O63="ΚΑΛΑΒΡΥΤΩΝ",4,0)+IF(Q63="ΚΑΛΑΒΡΥΤΩΝ",10,0)+IF(T63="ΚΑΛΑΒΡΥΤΩΝ",S63,0)+IF(W63="ΚΑΛΑΒΡΥΤΩΝ",V63,0)+IF(Y63="ΚΑΛΑΒΡΥΤΩΝ",X63,0)</f>
        <v>35.5</v>
      </c>
      <c r="AF63" s="37" t="s">
        <v>43</v>
      </c>
    </row>
    <row r="64" spans="1:32" s="14" customFormat="1" ht="15.75" customHeight="1">
      <c r="A64" s="37">
        <v>63</v>
      </c>
      <c r="B64" s="42" t="s">
        <v>477</v>
      </c>
      <c r="C64" s="42" t="s">
        <v>478</v>
      </c>
      <c r="D64" s="42" t="s">
        <v>40</v>
      </c>
      <c r="E64" s="42" t="s">
        <v>221</v>
      </c>
      <c r="F64" s="43">
        <v>593419</v>
      </c>
      <c r="G64" s="67" t="s">
        <v>59</v>
      </c>
      <c r="H64" s="43">
        <v>17</v>
      </c>
      <c r="I64" s="43">
        <v>0</v>
      </c>
      <c r="J64" s="43">
        <v>1</v>
      </c>
      <c r="K64" s="36">
        <v>20.5</v>
      </c>
      <c r="L64" s="43">
        <v>4</v>
      </c>
      <c r="M64" s="43">
        <v>11</v>
      </c>
      <c r="N64" s="43">
        <v>4</v>
      </c>
      <c r="O64" s="42" t="s">
        <v>42</v>
      </c>
      <c r="P64" s="43">
        <v>0</v>
      </c>
      <c r="Q64" s="42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3">
        <v>0</v>
      </c>
      <c r="Z64" s="39">
        <f>K64+L64+M64+R64+U64</f>
        <v>35.5</v>
      </c>
      <c r="AA64" s="39">
        <f>Z64+IF(O64="ΠΑΤΡΕΩN",4,0)+IF(Q64="ΠΑΤΡΕΩN",10,0)+IF(T64="ΠΑΤΡΕΩN",S64,0)+IF(W64="ΠΑΤΡΕΩN",V64,0)+IF(Y64="ΠΑΤΡΕΩN",X64,0)</f>
        <v>39.5</v>
      </c>
      <c r="AB64" s="39">
        <f>Z64+IF(O64="ΑΙΓΙΑΛΕΙΑΣ",4,0)+IF(Q64="ΑΙΓΙΑΛΕΙΑΣ",10,0)+IF(T64="ΑΙΓΙΑΛΕΙΑΣ",S64,0)+IF(W64="ΑΙΓΙΑΛΕΙΑΣ",V64,0)+IF(Y64="ΑΙΓΙΑΛΕΙΑΣ",X64,0)</f>
        <v>35.5</v>
      </c>
      <c r="AC64" s="39">
        <f>Z64+IF(O64="ΔΥΤΙΚΗΣ ΑΧΑΪΑΣ",4,0)+IF(Q64="ΔΥΤΙΚΗΣ ΑΧΑΪΑΣ",10,0)+IF(T64="ΔΥΤΙΚΗΣ ΑΧΑΪΑΣ",S64,0)+IF(W64="ΔΥΤΙΚΗΣ ΑΧΑΪΑΣ",V64,0)+IF(Y64="ΔΥΤΙΚΗΣ ΑΧΑΪΑΣ",X64,0)</f>
        <v>35.5</v>
      </c>
      <c r="AD64" s="39">
        <f>Z64+IF(O64="ΕΡΥΜΑΝΘΟΥ",4,0)+IF(Q64="ΕΡΥΜΑΝΘΟΥ",10,0)+IF(T64="ΕΡΥΜΑΝΘΟΥ",S64,0)+IF(W64="ΕΡΥΜΑΝΘΟΥ",V64,0)+IF(Y64="ΕΡΥΜΑΝΘΟΥ",X64,0)</f>
        <v>35.5</v>
      </c>
      <c r="AE64" s="39">
        <f>Z64+IF(O64="ΚΑΛΑΒΡΥΤΩΝ",4,0)+IF(Q64="ΚΑΛΑΒΡΥΤΩΝ",10,0)+IF(T64="ΚΑΛΑΒΡΥΤΩΝ",S64,0)+IF(W64="ΚΑΛΑΒΡΥΤΩΝ",V64,0)+IF(Y64="ΚΑΛΑΒΡΥΤΩΝ",X64,0)</f>
        <v>35.5</v>
      </c>
      <c r="AF64" s="42" t="s">
        <v>43</v>
      </c>
    </row>
    <row r="65" spans="1:32" s="14" customFormat="1" ht="15.75" customHeight="1">
      <c r="A65" s="37">
        <v>64</v>
      </c>
      <c r="B65" s="37" t="s">
        <v>317</v>
      </c>
      <c r="C65" s="37" t="s">
        <v>103</v>
      </c>
      <c r="D65" s="37" t="s">
        <v>318</v>
      </c>
      <c r="E65" s="37" t="s">
        <v>319</v>
      </c>
      <c r="F65" s="37">
        <v>602387</v>
      </c>
      <c r="G65" s="51" t="s">
        <v>59</v>
      </c>
      <c r="H65" s="38">
        <v>16</v>
      </c>
      <c r="I65" s="38">
        <v>7</v>
      </c>
      <c r="J65" s="38">
        <v>5</v>
      </c>
      <c r="K65" s="36">
        <v>19.875</v>
      </c>
      <c r="L65" s="37">
        <v>4</v>
      </c>
      <c r="M65" s="37">
        <v>11</v>
      </c>
      <c r="N65" s="37">
        <v>4</v>
      </c>
      <c r="O65" s="37" t="s">
        <v>42</v>
      </c>
      <c r="P65" s="37">
        <v>10</v>
      </c>
      <c r="Q65" s="37" t="s">
        <v>42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9">
        <f>K65+L65+M65+R65+U65</f>
        <v>34.875</v>
      </c>
      <c r="AA65" s="39">
        <f>Z65+IF(O65="ΠΑΤΡΕΩN",4,0)+IF(Q65="ΠΑΤΡΕΩN",10,0)+IF(T65="ΠΑΤΡΕΩN",S65,0)+IF(W65="ΠΑΤΡΕΩN",V65,0)+IF(Y65="ΠΑΤΡΕΩN",X65,0)</f>
        <v>48.875</v>
      </c>
      <c r="AB65" s="39">
        <f>Z65+IF(O65="ΑΙΓΙΑΛΕΙΑΣ",4,0)+IF(Q65="ΑΙΓΙΑΛΕΙΑΣ",10,0)+IF(T65="ΑΙΓΙΑΛΕΙΑΣ",S65,0)+IF(W65="ΑΙΓΙΑΛΕΙΑΣ",V65,0)+IF(Y65="ΑΙΓΙΑΛΕΙΑΣ",X65,0)</f>
        <v>34.875</v>
      </c>
      <c r="AC65" s="39">
        <f>Z65+IF(O65="ΔΥΤΙΚΗΣ ΑΧΑΪΑΣ",4,0)+IF(Q65="ΔΥΤΙΚΗΣ ΑΧΑΪΑΣ",10,0)+IF(T65="ΔΥΤΙΚΗΣ ΑΧΑΪΑΣ",S65,0)+IF(W65="ΔΥΤΙΚΗΣ ΑΧΑΪΑΣ",V65,0)+IF(Y65="ΔΥΤΙΚΗΣ ΑΧΑΪΑΣ",X65,0)</f>
        <v>34.875</v>
      </c>
      <c r="AD65" s="39">
        <f>Z65+IF(O65="ΕΡΥΜΑΝΘΟΥ",4,0)+IF(Q65="ΕΡΥΜΑΝΘΟΥ",10,0)+IF(T65="ΕΡΥΜΑΝΘΟΥ",S65,0)+IF(W65="ΕΡΥΜΑΝΘΟΥ",V65,0)+IF(Y65="ΕΡΥΜΑΝΘΟΥ",X65,0)</f>
        <v>34.875</v>
      </c>
      <c r="AE65" s="39">
        <f>Z65+IF(O65="ΚΑΛΑΒΡΥΤΩΝ",4,0)+IF(Q65="ΚΑΛΑΒΡΥΤΩΝ",10,0)+IF(T65="ΚΑΛΑΒΡΥΤΩΝ",S65,0)+IF(W65="ΚΑΛΑΒΡΥΤΩΝ",V65,0)+IF(Y65="ΚΑΛΑΒΡΥΤΩΝ",X65,0)</f>
        <v>34.875</v>
      </c>
      <c r="AF65" s="37" t="s">
        <v>43</v>
      </c>
    </row>
    <row r="66" spans="1:32" s="14" customFormat="1" ht="15.75" customHeight="1">
      <c r="A66" s="37">
        <v>65</v>
      </c>
      <c r="B66" s="37" t="s">
        <v>187</v>
      </c>
      <c r="C66" s="37" t="s">
        <v>188</v>
      </c>
      <c r="D66" s="37" t="s">
        <v>51</v>
      </c>
      <c r="E66" s="37" t="s">
        <v>189</v>
      </c>
      <c r="F66" s="37">
        <v>600904</v>
      </c>
      <c r="G66" s="51" t="s">
        <v>59</v>
      </c>
      <c r="H66" s="38">
        <v>16</v>
      </c>
      <c r="I66" s="38">
        <v>4</v>
      </c>
      <c r="J66" s="38">
        <v>27</v>
      </c>
      <c r="K66" s="36">
        <v>19.625</v>
      </c>
      <c r="L66" s="37">
        <v>4</v>
      </c>
      <c r="M66" s="37">
        <v>11</v>
      </c>
      <c r="N66" s="37">
        <v>4</v>
      </c>
      <c r="O66" s="37" t="s">
        <v>42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7">
        <v>0</v>
      </c>
      <c r="X66" s="37">
        <v>0</v>
      </c>
      <c r="Y66" s="37">
        <v>0</v>
      </c>
      <c r="Z66" s="39">
        <f>K66+L66+M66+R66+U66</f>
        <v>34.625</v>
      </c>
      <c r="AA66" s="39">
        <f>Z66+IF(O66="ΠΑΤΡΕΩN",4,0)+IF(Q66="ΠΑΤΡΕΩN",10,0)+IF(T66="ΠΑΤΡΕΩN",S66,0)+IF(W66="ΠΑΤΡΕΩN",V66,0)+IF(Y66="ΠΑΤΡΕΩN",X66,0)</f>
        <v>38.625</v>
      </c>
      <c r="AB66" s="39">
        <f>Z66+IF(O66="ΑΙΓΙΑΛΕΙΑΣ",4,0)+IF(Q66="ΑΙΓΙΑΛΕΙΑΣ",10,0)+IF(T66="ΑΙΓΙΑΛΕΙΑΣ",S66,0)+IF(W66="ΑΙΓΙΑΛΕΙΑΣ",V66,0)+IF(Y66="ΑΙΓΙΑΛΕΙΑΣ",X66,0)</f>
        <v>34.625</v>
      </c>
      <c r="AC66" s="39">
        <f>Z66+IF(O66="ΔΥΤΙΚΗΣ ΑΧΑΪΑΣ",4,0)+IF(Q66="ΔΥΤΙΚΗΣ ΑΧΑΪΑΣ",10,0)+IF(T66="ΔΥΤΙΚΗΣ ΑΧΑΪΑΣ",S66,0)+IF(W66="ΔΥΤΙΚΗΣ ΑΧΑΪΑΣ",V66,0)+IF(Y66="ΔΥΤΙΚΗΣ ΑΧΑΪΑΣ",X66,0)</f>
        <v>34.625</v>
      </c>
      <c r="AD66" s="39">
        <f>Z66+IF(O66="ΕΡΥΜΑΝΘΟΥ",4,0)+IF(Q66="ΕΡΥΜΑΝΘΟΥ",10,0)+IF(T66="ΕΡΥΜΑΝΘΟΥ",S66,0)+IF(W66="ΕΡΥΜΑΝΘΟΥ",V66,0)+IF(Y66="ΕΡΥΜΑΝΘΟΥ",X66,0)</f>
        <v>34.625</v>
      </c>
      <c r="AE66" s="39">
        <f>Z66+IF(O66="ΚΑΛΑΒΡΥΤΩΝ",4,0)+IF(Q66="ΚΑΛΑΒΡΥΤΩΝ",10,0)+IF(T66="ΚΑΛΑΒΡΥΤΩΝ",S66,0)+IF(W66="ΚΑΛΑΒΡΥΤΩΝ",V66,0)+IF(Y66="ΚΑΛΑΒΡΥΤΩΝ",X66,0)</f>
        <v>34.625</v>
      </c>
      <c r="AF66" s="37" t="s">
        <v>43</v>
      </c>
    </row>
    <row r="67" spans="1:32" s="14" customFormat="1" ht="15.75" customHeight="1">
      <c r="A67" s="37">
        <v>66</v>
      </c>
      <c r="B67" s="37" t="s">
        <v>190</v>
      </c>
      <c r="C67" s="37" t="s">
        <v>67</v>
      </c>
      <c r="D67" s="37" t="s">
        <v>191</v>
      </c>
      <c r="E67" s="37" t="s">
        <v>192</v>
      </c>
      <c r="F67" s="37">
        <v>614298</v>
      </c>
      <c r="G67" s="51" t="s">
        <v>59</v>
      </c>
      <c r="H67" s="38">
        <v>11</v>
      </c>
      <c r="I67" s="38">
        <v>0</v>
      </c>
      <c r="J67" s="38">
        <v>16</v>
      </c>
      <c r="K67" s="36">
        <v>11.625</v>
      </c>
      <c r="L67" s="37">
        <v>4</v>
      </c>
      <c r="M67" s="37">
        <v>19</v>
      </c>
      <c r="N67" s="37">
        <v>4</v>
      </c>
      <c r="O67" s="37" t="s">
        <v>42</v>
      </c>
      <c r="P67" s="37">
        <v>10</v>
      </c>
      <c r="Q67" s="37" t="s">
        <v>42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9">
        <f>K67+L67+M67+R67+U67</f>
        <v>34.625</v>
      </c>
      <c r="AA67" s="39">
        <f>Z67+IF(O67="ΠΑΤΡΕΩN",4,0)+IF(Q67="ΠΑΤΡΕΩN",10,0)+IF(T67="ΠΑΤΡΕΩN",S67,0)+IF(W67="ΠΑΤΡΕΩN",V67,0)+IF(Y67="ΠΑΤΡΕΩN",X67,0)</f>
        <v>48.625</v>
      </c>
      <c r="AB67" s="39">
        <f>Z67+IF(O67="ΑΙΓΙΑΛΕΙΑΣ",4,0)+IF(Q67="ΑΙΓΙΑΛΕΙΑΣ",10,0)+IF(T67="ΑΙΓΙΑΛΕΙΑΣ",S67,0)+IF(W67="ΑΙΓΙΑΛΕΙΑΣ",V67,0)+IF(Y67="ΑΙΓΙΑΛΕΙΑΣ",X67,0)</f>
        <v>34.625</v>
      </c>
      <c r="AC67" s="39">
        <f>Z67+IF(O67="ΔΥΤΙΚΗΣ ΑΧΑΪΑΣ",4,0)+IF(Q67="ΔΥΤΙΚΗΣ ΑΧΑΪΑΣ",10,0)+IF(T67="ΔΥΤΙΚΗΣ ΑΧΑΪΑΣ",S67,0)+IF(W67="ΔΥΤΙΚΗΣ ΑΧΑΪΑΣ",V67,0)+IF(Y67="ΔΥΤΙΚΗΣ ΑΧΑΪΑΣ",X67,0)</f>
        <v>34.625</v>
      </c>
      <c r="AD67" s="39">
        <f>Z67+IF(O67="ΕΡΥΜΑΝΘΟΥ",4,0)+IF(Q67="ΕΡΥΜΑΝΘΟΥ",10,0)+IF(T67="ΕΡΥΜΑΝΘΟΥ",S67,0)+IF(W67="ΕΡΥΜΑΝΘΟΥ",V67,0)+IF(Y67="ΕΡΥΜΑΝΘΟΥ",X67,0)</f>
        <v>34.625</v>
      </c>
      <c r="AE67" s="39">
        <f>Z67+IF(O67="ΚΑΛΑΒΡΥΤΩΝ",4,0)+IF(Q67="ΚΑΛΑΒΡΥΤΩΝ",10,0)+IF(T67="ΚΑΛΑΒΡΥΤΩΝ",S67,0)+IF(W67="ΚΑΛΑΒΡΥΤΩΝ",V67,0)+IF(Y67="ΚΑΛΑΒΡΥΤΩΝ",X67,0)</f>
        <v>34.625</v>
      </c>
      <c r="AF67" s="37" t="s">
        <v>43</v>
      </c>
    </row>
    <row r="68" spans="1:32" s="14" customFormat="1" ht="15.75" customHeight="1">
      <c r="A68" s="37">
        <v>67</v>
      </c>
      <c r="B68" s="42" t="s">
        <v>417</v>
      </c>
      <c r="C68" s="42" t="s">
        <v>418</v>
      </c>
      <c r="D68" s="42" t="s">
        <v>97</v>
      </c>
      <c r="E68" s="42" t="s">
        <v>337</v>
      </c>
      <c r="F68" s="43">
        <v>604760</v>
      </c>
      <c r="G68" s="67" t="s">
        <v>59</v>
      </c>
      <c r="H68" s="43">
        <v>16</v>
      </c>
      <c r="I68" s="43">
        <v>2</v>
      </c>
      <c r="J68" s="43">
        <v>18</v>
      </c>
      <c r="K68" s="36">
        <v>19.375</v>
      </c>
      <c r="L68" s="43">
        <v>4</v>
      </c>
      <c r="M68" s="43">
        <v>11</v>
      </c>
      <c r="N68" s="43">
        <v>4</v>
      </c>
      <c r="O68" s="42" t="s">
        <v>42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0</v>
      </c>
      <c r="Y68" s="43">
        <v>0</v>
      </c>
      <c r="Z68" s="39">
        <f>K68+L68+M68+R68+U68</f>
        <v>34.375</v>
      </c>
      <c r="AA68" s="39">
        <f>Z68+IF(O68="ΠΑΤΡΕΩN",4,0)+IF(Q68="ΠΑΤΡΕΩN",10,0)+IF(T68="ΠΑΤΡΕΩN",S68,0)+IF(W68="ΠΑΤΡΕΩN",V68,0)+IF(Y68="ΠΑΤΡΕΩN",X68,0)</f>
        <v>38.375</v>
      </c>
      <c r="AB68" s="39">
        <f>Z68+IF(O68="ΑΙΓΙΑΛΕΙΑΣ",4,0)+IF(Q68="ΑΙΓΙΑΛΕΙΑΣ",10,0)+IF(T68="ΑΙΓΙΑΛΕΙΑΣ",S68,0)+IF(W68="ΑΙΓΙΑΛΕΙΑΣ",V68,0)+IF(Y68="ΑΙΓΙΑΛΕΙΑΣ",X68,0)</f>
        <v>34.375</v>
      </c>
      <c r="AC68" s="39">
        <f>Z68+IF(O68="ΔΥΤΙΚΗΣ ΑΧΑΪΑΣ",4,0)+IF(Q68="ΔΥΤΙΚΗΣ ΑΧΑΪΑΣ",10,0)+IF(T68="ΔΥΤΙΚΗΣ ΑΧΑΪΑΣ",S68,0)+IF(W68="ΔΥΤΙΚΗΣ ΑΧΑΪΑΣ",V68,0)+IF(Y68="ΔΥΤΙΚΗΣ ΑΧΑΪΑΣ",X68,0)</f>
        <v>34.375</v>
      </c>
      <c r="AD68" s="39">
        <f>Z68+IF(O68="ΕΡΥΜΑΝΘΟΥ",4,0)+IF(Q68="ΕΡΥΜΑΝΘΟΥ",10,0)+IF(T68="ΕΡΥΜΑΝΘΟΥ",S68,0)+IF(W68="ΕΡΥΜΑΝΘΟΥ",V68,0)+IF(Y68="ΕΡΥΜΑΝΘΟΥ",X68,0)</f>
        <v>34.375</v>
      </c>
      <c r="AE68" s="39">
        <f>Z68+IF(O68="ΚΑΛΑΒΡΥΤΩΝ",4,0)+IF(Q68="ΚΑΛΑΒΡΥΤΩΝ",10,0)+IF(T68="ΚΑΛΑΒΡΥΤΩΝ",S68,0)+IF(W68="ΚΑΛΑΒΡΥΤΩΝ",V68,0)+IF(Y68="ΚΑΛΑΒΡΥΤΩΝ",X68,0)</f>
        <v>34.375</v>
      </c>
      <c r="AF68" s="42" t="s">
        <v>43</v>
      </c>
    </row>
    <row r="69" spans="1:32" s="14" customFormat="1" ht="15.75" customHeight="1">
      <c r="A69" s="37">
        <v>68</v>
      </c>
      <c r="B69" s="37" t="s">
        <v>388</v>
      </c>
      <c r="C69" s="37" t="s">
        <v>389</v>
      </c>
      <c r="D69" s="37" t="s">
        <v>112</v>
      </c>
      <c r="E69" s="37" t="s">
        <v>41</v>
      </c>
      <c r="F69" s="37">
        <v>621841</v>
      </c>
      <c r="G69" s="51" t="s">
        <v>59</v>
      </c>
      <c r="H69" s="38">
        <v>10</v>
      </c>
      <c r="I69" s="38">
        <v>6</v>
      </c>
      <c r="J69" s="38">
        <v>22</v>
      </c>
      <c r="K69" s="36">
        <v>10.875</v>
      </c>
      <c r="L69" s="37">
        <v>4</v>
      </c>
      <c r="M69" s="37">
        <v>19</v>
      </c>
      <c r="N69" s="37">
        <v>4</v>
      </c>
      <c r="O69" s="37" t="s">
        <v>42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9">
        <f>K69+L69+M69+R69+U69</f>
        <v>33.875</v>
      </c>
      <c r="AA69" s="39">
        <f>Z69+IF(O69="ΠΑΤΡΕΩN",4,0)+IF(Q69="ΠΑΤΡΕΩN",10,0)+IF(T69="ΠΑΤΡΕΩN",S69,0)+IF(W69="ΠΑΤΡΕΩN",V69,0)+IF(Y69="ΠΑΤΡΕΩN",X69,0)</f>
        <v>37.875</v>
      </c>
      <c r="AB69" s="39">
        <f>Z69+IF(O69="ΑΙΓΙΑΛΕΙΑΣ",4,0)+IF(Q69="ΑΙΓΙΑΛΕΙΑΣ",10,0)+IF(T69="ΑΙΓΙΑΛΕΙΑΣ",S69,0)+IF(W69="ΑΙΓΙΑΛΕΙΑΣ",V69,0)+IF(Y69="ΑΙΓΙΑΛΕΙΑΣ",X69,0)</f>
        <v>33.875</v>
      </c>
      <c r="AC69" s="39">
        <f>Z69+IF(O69="ΔΥΤΙΚΗΣ ΑΧΑΪΑΣ",4,0)+IF(Q69="ΔΥΤΙΚΗΣ ΑΧΑΪΑΣ",10,0)+IF(T69="ΔΥΤΙΚΗΣ ΑΧΑΪΑΣ",S69,0)+IF(W69="ΔΥΤΙΚΗΣ ΑΧΑΪΑΣ",V69,0)+IF(Y69="ΔΥΤΙΚΗΣ ΑΧΑΪΑΣ",X69,0)</f>
        <v>33.875</v>
      </c>
      <c r="AD69" s="39">
        <f>Z69+IF(O69="ΕΡΥΜΑΝΘΟΥ",4,0)+IF(Q69="ΕΡΥΜΑΝΘΟΥ",10,0)+IF(T69="ΕΡΥΜΑΝΘΟΥ",S69,0)+IF(W69="ΕΡΥΜΑΝΘΟΥ",V69,0)+IF(Y69="ΕΡΥΜΑΝΘΟΥ",X69,0)</f>
        <v>33.875</v>
      </c>
      <c r="AE69" s="39">
        <f>Z69+IF(O69="ΚΑΛΑΒΡΥΤΩΝ",4,0)+IF(Q69="ΚΑΛΑΒΡΥΤΩΝ",10,0)+IF(T69="ΚΑΛΑΒΡΥΤΩΝ",S69,0)+IF(W69="ΚΑΛΑΒΡΥΤΩΝ",V69,0)+IF(Y69="ΚΑΛΑΒΡΥΤΩΝ",X69,0)</f>
        <v>33.875</v>
      </c>
      <c r="AF69" s="37" t="s">
        <v>43</v>
      </c>
    </row>
    <row r="70" spans="1:32" s="14" customFormat="1" ht="15.75" customHeight="1">
      <c r="A70" s="37">
        <v>69</v>
      </c>
      <c r="B70" s="37" t="s">
        <v>399</v>
      </c>
      <c r="C70" s="37" t="s">
        <v>148</v>
      </c>
      <c r="D70" s="37" t="s">
        <v>40</v>
      </c>
      <c r="E70" s="37" t="s">
        <v>363</v>
      </c>
      <c r="F70" s="37">
        <v>605119</v>
      </c>
      <c r="G70" s="51" t="s">
        <v>59</v>
      </c>
      <c r="H70" s="38">
        <v>15</v>
      </c>
      <c r="I70" s="38">
        <v>10</v>
      </c>
      <c r="J70" s="38">
        <v>18</v>
      </c>
      <c r="K70" s="36">
        <v>18.875</v>
      </c>
      <c r="L70" s="37">
        <v>4</v>
      </c>
      <c r="M70" s="37">
        <v>11</v>
      </c>
      <c r="N70" s="37">
        <v>4</v>
      </c>
      <c r="O70" s="37" t="s">
        <v>42</v>
      </c>
      <c r="P70" s="37">
        <v>10</v>
      </c>
      <c r="Q70" s="37" t="s">
        <v>55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  <c r="X70" s="37">
        <v>0</v>
      </c>
      <c r="Y70" s="37">
        <v>0</v>
      </c>
      <c r="Z70" s="39">
        <f>K70+L70+M70+R70+U70</f>
        <v>33.875</v>
      </c>
      <c r="AA70" s="39">
        <f>Z70+IF(O70="ΠΑΤΡΕΩN",4,0)+IF(Q70="ΠΑΤΡΕΩN",10,0)+IF(T70="ΠΑΤΡΕΩN",S70,0)+IF(W70="ΠΑΤΡΕΩN",V70,0)+IF(Y70="ΠΑΤΡΕΩN",X70,0)</f>
        <v>37.875</v>
      </c>
      <c r="AB70" s="39">
        <f>Z70+IF(O70="ΑΙΓΙΑΛΕΙΑΣ",4,0)+IF(Q70="ΑΙΓΙΑΛΕΙΑΣ",10,0)+IF(T70="ΑΙΓΙΑΛΕΙΑΣ",S70,0)+IF(W70="ΑΙΓΙΑΛΕΙΑΣ",V70,0)+IF(Y70="ΑΙΓΙΑΛΕΙΑΣ",X70,0)</f>
        <v>33.875</v>
      </c>
      <c r="AC70" s="39">
        <f>Z70+IF(O70="ΔΥΤΙΚΗΣ ΑΧΑΪΑΣ",4,0)+IF(Q70="ΔΥΤΙΚΗΣ ΑΧΑΪΑΣ",10,0)+IF(T70="ΔΥΤΙΚΗΣ ΑΧΑΪΑΣ",S70,0)+IF(W70="ΔΥΤΙΚΗΣ ΑΧΑΪΑΣ",V70,0)+IF(Y70="ΔΥΤΙΚΗΣ ΑΧΑΪΑΣ",X70,0)</f>
        <v>43.875</v>
      </c>
      <c r="AD70" s="39">
        <f>Z70+IF(O70="ΕΡΥΜΑΝΘΟΥ",4,0)+IF(Q70="ΕΡΥΜΑΝΘΟΥ",10,0)+IF(T70="ΕΡΥΜΑΝΘΟΥ",S70,0)+IF(W70="ΕΡΥΜΑΝΘΟΥ",V70,0)+IF(Y70="ΕΡΥΜΑΝΘΟΥ",X70,0)</f>
        <v>33.875</v>
      </c>
      <c r="AE70" s="39">
        <f>Z70+IF(O70="ΚΑΛΑΒΡΥΤΩΝ",4,0)+IF(Q70="ΚΑΛΑΒΡΥΤΩΝ",10,0)+IF(T70="ΚΑΛΑΒΡΥΤΩΝ",S70,0)+IF(W70="ΚΑΛΑΒΡΥΤΩΝ",V70,0)+IF(Y70="ΚΑΛΑΒΡΥΤΩΝ",X70,0)</f>
        <v>33.875</v>
      </c>
      <c r="AF70" s="37" t="s">
        <v>43</v>
      </c>
    </row>
    <row r="71" spans="1:32" s="14" customFormat="1" ht="15.75" customHeight="1">
      <c r="A71" s="37">
        <v>70</v>
      </c>
      <c r="B71" s="42" t="s">
        <v>436</v>
      </c>
      <c r="C71" s="42" t="s">
        <v>52</v>
      </c>
      <c r="D71" s="42" t="s">
        <v>87</v>
      </c>
      <c r="E71" s="42" t="s">
        <v>315</v>
      </c>
      <c r="F71" s="43">
        <v>587864</v>
      </c>
      <c r="G71" s="67" t="s">
        <v>59</v>
      </c>
      <c r="H71" s="43">
        <v>19</v>
      </c>
      <c r="I71" s="43">
        <v>9</v>
      </c>
      <c r="J71" s="43">
        <v>20</v>
      </c>
      <c r="K71" s="36">
        <v>24.75</v>
      </c>
      <c r="L71" s="43">
        <v>4</v>
      </c>
      <c r="M71" s="43">
        <v>5</v>
      </c>
      <c r="N71" s="43">
        <v>4</v>
      </c>
      <c r="O71" s="42" t="s">
        <v>42</v>
      </c>
      <c r="P71" s="43">
        <v>10</v>
      </c>
      <c r="Q71" s="42" t="s">
        <v>42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  <c r="W71" s="43">
        <v>0</v>
      </c>
      <c r="X71" s="43">
        <v>0</v>
      </c>
      <c r="Y71" s="43">
        <v>0</v>
      </c>
      <c r="Z71" s="39">
        <f>K71+L71+M71+R71+U71</f>
        <v>33.75</v>
      </c>
      <c r="AA71" s="39">
        <f>Z71+IF(O71="ΠΑΤΡΕΩN",4,0)+IF(Q71="ΠΑΤΡΕΩN",10,0)+IF(T71="ΠΑΤΡΕΩN",S71,0)+IF(W71="ΠΑΤΡΕΩN",V71,0)+IF(Y71="ΠΑΤΡΕΩN",X71,0)</f>
        <v>47.75</v>
      </c>
      <c r="AB71" s="39">
        <f>Z71+IF(O71="ΑΙΓΙΑΛΕΙΑΣ",4,0)+IF(Q71="ΑΙΓΙΑΛΕΙΑΣ",10,0)+IF(T71="ΑΙΓΙΑΛΕΙΑΣ",S71,0)+IF(W71="ΑΙΓΙΑΛΕΙΑΣ",V71,0)+IF(Y71="ΑΙΓΙΑΛΕΙΑΣ",X71,0)</f>
        <v>33.75</v>
      </c>
      <c r="AC71" s="39">
        <f>Z71+IF(O71="ΔΥΤΙΚΗΣ ΑΧΑΪΑΣ",4,0)+IF(Q71="ΔΥΤΙΚΗΣ ΑΧΑΪΑΣ",10,0)+IF(T71="ΔΥΤΙΚΗΣ ΑΧΑΪΑΣ",S71,0)+IF(W71="ΔΥΤΙΚΗΣ ΑΧΑΪΑΣ",V71,0)+IF(Y71="ΔΥΤΙΚΗΣ ΑΧΑΪΑΣ",X71,0)</f>
        <v>33.75</v>
      </c>
      <c r="AD71" s="39">
        <f>Z71+IF(O71="ΕΡΥΜΑΝΘΟΥ",4,0)+IF(Q71="ΕΡΥΜΑΝΘΟΥ",10,0)+IF(T71="ΕΡΥΜΑΝΘΟΥ",S71,0)+IF(W71="ΕΡΥΜΑΝΘΟΥ",V71,0)+IF(Y71="ΕΡΥΜΑΝΘΟΥ",X71,0)</f>
        <v>33.75</v>
      </c>
      <c r="AE71" s="39">
        <f>Z71+IF(O71="ΚΑΛΑΒΡΥΤΩΝ",4,0)+IF(Q71="ΚΑΛΑΒΡΥΤΩΝ",10,0)+IF(T71="ΚΑΛΑΒΡΥΤΩΝ",S71,0)+IF(W71="ΚΑΛΑΒΡΥΤΩΝ",V71,0)+IF(Y71="ΚΑΛΑΒΡΥΤΩΝ",X71,0)</f>
        <v>33.75</v>
      </c>
      <c r="AF71" s="42" t="s">
        <v>43</v>
      </c>
    </row>
    <row r="72" spans="1:32" s="14" customFormat="1" ht="15.75" customHeight="1">
      <c r="A72" s="37">
        <v>71</v>
      </c>
      <c r="B72" s="42" t="s">
        <v>445</v>
      </c>
      <c r="C72" s="42" t="s">
        <v>446</v>
      </c>
      <c r="D72" s="42" t="s">
        <v>425</v>
      </c>
      <c r="E72" s="42" t="s">
        <v>176</v>
      </c>
      <c r="F72" s="43">
        <v>701660</v>
      </c>
      <c r="G72" s="67" t="s">
        <v>59</v>
      </c>
      <c r="H72" s="43">
        <v>10</v>
      </c>
      <c r="I72" s="43">
        <v>5</v>
      </c>
      <c r="J72" s="43">
        <v>2</v>
      </c>
      <c r="K72" s="36">
        <v>10.625</v>
      </c>
      <c r="L72" s="43">
        <v>4</v>
      </c>
      <c r="M72" s="43">
        <v>19</v>
      </c>
      <c r="N72" s="43">
        <v>4</v>
      </c>
      <c r="O72" s="42" t="s">
        <v>42</v>
      </c>
      <c r="P72" s="43">
        <v>10</v>
      </c>
      <c r="Q72" s="42" t="s">
        <v>42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0</v>
      </c>
      <c r="Y72" s="43">
        <v>0</v>
      </c>
      <c r="Z72" s="39">
        <f>K72+L72+M72+R72+U72</f>
        <v>33.625</v>
      </c>
      <c r="AA72" s="39">
        <f>Z72+IF(O72="ΠΑΤΡΕΩN",4,0)+IF(Q72="ΠΑΤΡΕΩN",10,0)+IF(T72="ΠΑΤΡΕΩN",S72,0)+IF(W72="ΠΑΤΡΕΩN",V72,0)+IF(Y72="ΠΑΤΡΕΩN",X72,0)</f>
        <v>47.625</v>
      </c>
      <c r="AB72" s="39">
        <f>Z72+IF(O72="ΑΙΓΙΑΛΕΙΑΣ",4,0)+IF(Q72="ΑΙΓΙΑΛΕΙΑΣ",10,0)+IF(T72="ΑΙΓΙΑΛΕΙΑΣ",S72,0)+IF(W72="ΑΙΓΙΑΛΕΙΑΣ",V72,0)+IF(Y72="ΑΙΓΙΑΛΕΙΑΣ",X72,0)</f>
        <v>33.625</v>
      </c>
      <c r="AC72" s="39">
        <f>Z72+IF(O72="ΔΥΤΙΚΗΣ ΑΧΑΪΑΣ",4,0)+IF(Q72="ΔΥΤΙΚΗΣ ΑΧΑΪΑΣ",10,0)+IF(T72="ΔΥΤΙΚΗΣ ΑΧΑΪΑΣ",S72,0)+IF(W72="ΔΥΤΙΚΗΣ ΑΧΑΪΑΣ",V72,0)+IF(Y72="ΔΥΤΙΚΗΣ ΑΧΑΪΑΣ",X72,0)</f>
        <v>33.625</v>
      </c>
      <c r="AD72" s="39">
        <f>Z72+IF(O72="ΕΡΥΜΑΝΘΟΥ",4,0)+IF(Q72="ΕΡΥΜΑΝΘΟΥ",10,0)+IF(T72="ΕΡΥΜΑΝΘΟΥ",S72,0)+IF(W72="ΕΡΥΜΑΝΘΟΥ",V72,0)+IF(Y72="ΕΡΥΜΑΝΘΟΥ",X72,0)</f>
        <v>33.625</v>
      </c>
      <c r="AE72" s="39">
        <f>Z72+IF(O72="ΚΑΛΑΒΡΥΤΩΝ",4,0)+IF(Q72="ΚΑΛΑΒΡΥΤΩΝ",10,0)+IF(T72="ΚΑΛΑΒΡΥΤΩΝ",S72,0)+IF(W72="ΚΑΛΑΒΡΥΤΩΝ",V72,0)+IF(Y72="ΚΑΛΑΒΡΥΤΩΝ",X72,0)</f>
        <v>33.625</v>
      </c>
      <c r="AF72" s="42" t="s">
        <v>43</v>
      </c>
    </row>
    <row r="73" spans="1:32" s="14" customFormat="1" ht="15.75" customHeight="1">
      <c r="A73" s="37">
        <v>72</v>
      </c>
      <c r="B73" s="37" t="s">
        <v>380</v>
      </c>
      <c r="C73" s="37" t="s">
        <v>218</v>
      </c>
      <c r="D73" s="37">
        <v>0</v>
      </c>
      <c r="E73" s="65" t="s">
        <v>485</v>
      </c>
      <c r="F73" s="37">
        <v>599430</v>
      </c>
      <c r="G73" s="51" t="s">
        <v>59</v>
      </c>
      <c r="H73" s="38">
        <v>17</v>
      </c>
      <c r="I73" s="38">
        <v>7</v>
      </c>
      <c r="J73" s="38">
        <v>26</v>
      </c>
      <c r="K73" s="36">
        <v>21.5</v>
      </c>
      <c r="L73" s="37">
        <v>4</v>
      </c>
      <c r="M73" s="37">
        <v>5</v>
      </c>
      <c r="N73" s="37">
        <v>0</v>
      </c>
      <c r="O73" s="37">
        <v>0</v>
      </c>
      <c r="P73" s="37">
        <v>10</v>
      </c>
      <c r="Q73" s="37" t="s">
        <v>42</v>
      </c>
      <c r="R73" s="36">
        <v>3</v>
      </c>
      <c r="S73" s="37">
        <v>0</v>
      </c>
      <c r="T73" s="37">
        <v>0</v>
      </c>
      <c r="U73" s="37">
        <v>0</v>
      </c>
      <c r="V73" s="37">
        <v>0</v>
      </c>
      <c r="W73" s="37">
        <v>0</v>
      </c>
      <c r="X73" s="37">
        <v>0</v>
      </c>
      <c r="Y73" s="37">
        <v>0</v>
      </c>
      <c r="Z73" s="39">
        <f>K73+L73+M73+R73+U73</f>
        <v>33.5</v>
      </c>
      <c r="AA73" s="39">
        <f>Z73+IF(O73="ΠΑΤΡΕΩN",4,0)+IF(Q73="ΠΑΤΡΕΩN",10,0)+IF(T73="ΠΑΤΡΕΩN",S73,0)+IF(W73="ΠΑΤΡΕΩN",V73,0)+IF(Y73="ΠΑΤΡΕΩN",X73,0)</f>
        <v>43.5</v>
      </c>
      <c r="AB73" s="39">
        <f>Z73+IF(O73="ΑΙΓΙΑΛΕΙΑΣ",4,0)+IF(Q73="ΑΙΓΙΑΛΕΙΑΣ",10,0)+IF(T73="ΑΙΓΙΑΛΕΙΑΣ",S73,0)+IF(W73="ΑΙΓΙΑΛΕΙΑΣ",V73,0)+IF(Y73="ΑΙΓΙΑΛΕΙΑΣ",X73,0)</f>
        <v>33.5</v>
      </c>
      <c r="AC73" s="39">
        <f>Z73+IF(O73="ΔΥΤΙΚΗΣ ΑΧΑΪΑΣ",4,0)+IF(Q73="ΔΥΤΙΚΗΣ ΑΧΑΪΑΣ",10,0)+IF(T73="ΔΥΤΙΚΗΣ ΑΧΑΪΑΣ",S73,0)+IF(W73="ΔΥΤΙΚΗΣ ΑΧΑΪΑΣ",V73,0)+IF(Y73="ΔΥΤΙΚΗΣ ΑΧΑΪΑΣ",X73,0)</f>
        <v>33.5</v>
      </c>
      <c r="AD73" s="39">
        <f>Z73+IF(O73="ΕΡΥΜΑΝΘΟΥ",4,0)+IF(Q73="ΕΡΥΜΑΝΘΟΥ",10,0)+IF(T73="ΕΡΥΜΑΝΘΟΥ",S73,0)+IF(W73="ΕΡΥΜΑΝΘΟΥ",V73,0)+IF(Y73="ΕΡΥΜΑΝΘΟΥ",X73,0)</f>
        <v>33.5</v>
      </c>
      <c r="AE73" s="39">
        <f>Z73+IF(O73="ΚΑΛΑΒΡΥΤΩΝ",4,0)+IF(Q73="ΚΑΛΑΒΡΥΤΩΝ",10,0)+IF(T73="ΚΑΛΑΒΡΥΤΩΝ",S73,0)+IF(W73="ΚΑΛΑΒΡΥΤΩΝ",V73,0)+IF(Y73="ΚΑΛΑΒΡΥΤΩΝ",X73,0)</f>
        <v>33.5</v>
      </c>
      <c r="AF73" s="37" t="s">
        <v>43</v>
      </c>
    </row>
    <row r="74" spans="1:32" s="14" customFormat="1" ht="15.75" customHeight="1">
      <c r="A74" s="37">
        <v>73</v>
      </c>
      <c r="B74" s="37" t="s">
        <v>70</v>
      </c>
      <c r="C74" s="37" t="s">
        <v>71</v>
      </c>
      <c r="D74" s="37" t="s">
        <v>52</v>
      </c>
      <c r="E74" s="37" t="s">
        <v>53</v>
      </c>
      <c r="F74" s="37">
        <v>605924</v>
      </c>
      <c r="G74" s="51" t="s">
        <v>59</v>
      </c>
      <c r="H74" s="38">
        <v>15</v>
      </c>
      <c r="I74" s="38">
        <v>6</v>
      </c>
      <c r="J74" s="38">
        <v>10</v>
      </c>
      <c r="K74" s="36">
        <v>18.25</v>
      </c>
      <c r="L74" s="37">
        <v>4</v>
      </c>
      <c r="M74" s="37">
        <v>11</v>
      </c>
      <c r="N74" s="37">
        <v>4</v>
      </c>
      <c r="O74" s="37" t="s">
        <v>42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3</v>
      </c>
      <c r="W74" s="37" t="s">
        <v>42</v>
      </c>
      <c r="X74" s="37">
        <v>0</v>
      </c>
      <c r="Y74" s="37">
        <v>0</v>
      </c>
      <c r="Z74" s="39">
        <f>K74+L74+M74+R74+U74</f>
        <v>33.25</v>
      </c>
      <c r="AA74" s="39">
        <f>Z74+IF(O74="ΠΑΤΡΕΩN",4,0)+IF(Q74="ΠΑΤΡΕΩN",10,0)+IF(T74="ΠΑΤΡΕΩN",S74,0)+IF(W74="ΠΑΤΡΕΩN",V74,0)+IF(Y74="ΠΑΤΡΕΩN",X74,0)</f>
        <v>40.25</v>
      </c>
      <c r="AB74" s="39">
        <f>Z74+IF(O74="ΑΙΓΙΑΛΕΙΑΣ",4,0)+IF(Q74="ΑΙΓΙΑΛΕΙΑΣ",10,0)+IF(T74="ΑΙΓΙΑΛΕΙΑΣ",S74,0)+IF(W74="ΑΙΓΙΑΛΕΙΑΣ",V74,0)+IF(Y74="ΑΙΓΙΑΛΕΙΑΣ",X74,0)</f>
        <v>33.25</v>
      </c>
      <c r="AC74" s="39">
        <f>Z74+IF(O74="ΔΥΤΙΚΗΣ ΑΧΑΪΑΣ",4,0)+IF(Q74="ΔΥΤΙΚΗΣ ΑΧΑΪΑΣ",10,0)+IF(T74="ΔΥΤΙΚΗΣ ΑΧΑΪΑΣ",S74,0)+IF(W74="ΔΥΤΙΚΗΣ ΑΧΑΪΑΣ",V74,0)+IF(Y74="ΔΥΤΙΚΗΣ ΑΧΑΪΑΣ",X74,0)</f>
        <v>33.25</v>
      </c>
      <c r="AD74" s="39">
        <f>Z74+IF(O74="ΕΡΥΜΑΝΘΟΥ",4,0)+IF(Q74="ΕΡΥΜΑΝΘΟΥ",10,0)+IF(T74="ΕΡΥΜΑΝΘΟΥ",S74,0)+IF(W74="ΕΡΥΜΑΝΘΟΥ",V74,0)+IF(Y74="ΕΡΥΜΑΝΘΟΥ",X74,0)</f>
        <v>33.25</v>
      </c>
      <c r="AE74" s="39">
        <f>Z74+IF(O74="ΚΑΛΑΒΡΥΤΩΝ",4,0)+IF(Q74="ΚΑΛΑΒΡΥΤΩΝ",10,0)+IF(T74="ΚΑΛΑΒΡΥΤΩΝ",S74,0)+IF(W74="ΚΑΛΑΒΡΥΤΩΝ",V74,0)+IF(Y74="ΚΑΛΑΒΡΥΤΩΝ",X74,0)</f>
        <v>33.25</v>
      </c>
      <c r="AF74" s="37" t="s">
        <v>43</v>
      </c>
    </row>
    <row r="75" spans="1:32" s="14" customFormat="1" ht="15.75" customHeight="1">
      <c r="A75" s="37">
        <v>74</v>
      </c>
      <c r="B75" s="37" t="s">
        <v>302</v>
      </c>
      <c r="C75" s="37" t="s">
        <v>178</v>
      </c>
      <c r="D75" s="37" t="s">
        <v>197</v>
      </c>
      <c r="E75" s="37" t="s">
        <v>215</v>
      </c>
      <c r="F75" s="37">
        <v>605884</v>
      </c>
      <c r="G75" s="51" t="s">
        <v>59</v>
      </c>
      <c r="H75" s="38">
        <v>15</v>
      </c>
      <c r="I75" s="38">
        <v>4</v>
      </c>
      <c r="J75" s="38">
        <v>8</v>
      </c>
      <c r="K75" s="36">
        <v>18</v>
      </c>
      <c r="L75" s="37">
        <v>4</v>
      </c>
      <c r="M75" s="37">
        <v>11</v>
      </c>
      <c r="N75" s="37">
        <v>4</v>
      </c>
      <c r="O75" s="37" t="s">
        <v>42</v>
      </c>
      <c r="P75" s="37">
        <v>10</v>
      </c>
      <c r="Q75" s="37" t="s">
        <v>42</v>
      </c>
      <c r="R75" s="37">
        <v>0</v>
      </c>
      <c r="S75" s="37">
        <v>0</v>
      </c>
      <c r="T75" s="37">
        <v>0</v>
      </c>
      <c r="U75" s="37">
        <v>0</v>
      </c>
      <c r="V75" s="37">
        <v>0</v>
      </c>
      <c r="W75" s="37">
        <v>0</v>
      </c>
      <c r="X75" s="37">
        <v>0</v>
      </c>
      <c r="Y75" s="37">
        <v>0</v>
      </c>
      <c r="Z75" s="39">
        <f>K75+L75+M75+R75+U75</f>
        <v>33</v>
      </c>
      <c r="AA75" s="39">
        <f>Z75+IF(O75="ΠΑΤΡΕΩN",4,0)+IF(Q75="ΠΑΤΡΕΩN",10,0)+IF(T75="ΠΑΤΡΕΩN",S75,0)+IF(W75="ΠΑΤΡΕΩN",V75,0)+IF(Y75="ΠΑΤΡΕΩN",X75,0)</f>
        <v>47</v>
      </c>
      <c r="AB75" s="39">
        <f>Z75+IF(O75="ΑΙΓΙΑΛΕΙΑΣ",4,0)+IF(Q75="ΑΙΓΙΑΛΕΙΑΣ",10,0)+IF(T75="ΑΙΓΙΑΛΕΙΑΣ",S75,0)+IF(W75="ΑΙΓΙΑΛΕΙΑΣ",V75,0)+IF(Y75="ΑΙΓΙΑΛΕΙΑΣ",X75,0)</f>
        <v>33</v>
      </c>
      <c r="AC75" s="39">
        <f>Z75+IF(O75="ΔΥΤΙΚΗΣ ΑΧΑΪΑΣ",4,0)+IF(Q75="ΔΥΤΙΚΗΣ ΑΧΑΪΑΣ",10,0)+IF(T75="ΔΥΤΙΚΗΣ ΑΧΑΪΑΣ",S75,0)+IF(W75="ΔΥΤΙΚΗΣ ΑΧΑΪΑΣ",V75,0)+IF(Y75="ΔΥΤΙΚΗΣ ΑΧΑΪΑΣ",X75,0)</f>
        <v>33</v>
      </c>
      <c r="AD75" s="39">
        <f>Z75+IF(O75="ΕΡΥΜΑΝΘΟΥ",4,0)+IF(Q75="ΕΡΥΜΑΝΘΟΥ",10,0)+IF(T75="ΕΡΥΜΑΝΘΟΥ",S75,0)+IF(W75="ΕΡΥΜΑΝΘΟΥ",V75,0)+IF(Y75="ΕΡΥΜΑΝΘΟΥ",X75,0)</f>
        <v>33</v>
      </c>
      <c r="AE75" s="39">
        <f>Z75+IF(O75="ΚΑΛΑΒΡΥΤΩΝ",4,0)+IF(Q75="ΚΑΛΑΒΡΥΤΩΝ",10,0)+IF(T75="ΚΑΛΑΒΡΥΤΩΝ",S75,0)+IF(W75="ΚΑΛΑΒΡΥΤΩΝ",V75,0)+IF(Y75="ΚΑΛΑΒΡΥΤΩΝ",X75,0)</f>
        <v>33</v>
      </c>
      <c r="AF75" s="37" t="s">
        <v>43</v>
      </c>
    </row>
    <row r="76" spans="1:32" s="14" customFormat="1" ht="15.75" customHeight="1">
      <c r="A76" s="37">
        <v>75</v>
      </c>
      <c r="B76" s="37" t="s">
        <v>156</v>
      </c>
      <c r="C76" s="37" t="s">
        <v>69</v>
      </c>
      <c r="D76" s="37" t="s">
        <v>116</v>
      </c>
      <c r="E76" s="37" t="s">
        <v>74</v>
      </c>
      <c r="F76" s="37">
        <v>602112</v>
      </c>
      <c r="G76" s="51" t="s">
        <v>59</v>
      </c>
      <c r="H76" s="38">
        <v>15</v>
      </c>
      <c r="I76" s="38">
        <v>0</v>
      </c>
      <c r="J76" s="38">
        <v>0</v>
      </c>
      <c r="K76" s="36">
        <v>17.5</v>
      </c>
      <c r="L76" s="37">
        <v>4</v>
      </c>
      <c r="M76" s="37">
        <v>11</v>
      </c>
      <c r="N76" s="37">
        <v>4</v>
      </c>
      <c r="O76" s="37" t="s">
        <v>42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  <c r="X76" s="37">
        <v>0</v>
      </c>
      <c r="Y76" s="37">
        <v>0</v>
      </c>
      <c r="Z76" s="39">
        <f>K76+L76+M76+R76+U76</f>
        <v>32.5</v>
      </c>
      <c r="AA76" s="39">
        <f>Z76+IF(O76="ΠΑΤΡΕΩN",4,0)+IF(Q76="ΠΑΤΡΕΩN",10,0)+IF(T76="ΠΑΤΡΕΩN",S76,0)+IF(W76="ΠΑΤΡΕΩN",V76,0)+IF(Y76="ΠΑΤΡΕΩN",X76,0)</f>
        <v>36.5</v>
      </c>
      <c r="AB76" s="39">
        <f>Z76+IF(O76="ΑΙΓΙΑΛΕΙΑΣ",4,0)+IF(Q76="ΑΙΓΙΑΛΕΙΑΣ",10,0)+IF(T76="ΑΙΓΙΑΛΕΙΑΣ",S76,0)+IF(W76="ΑΙΓΙΑΛΕΙΑΣ",V76,0)+IF(Y76="ΑΙΓΙΑΛΕΙΑΣ",X76,0)</f>
        <v>32.5</v>
      </c>
      <c r="AC76" s="39">
        <f>Z76+IF(O76="ΔΥΤΙΚΗΣ ΑΧΑΪΑΣ",4,0)+IF(Q76="ΔΥΤΙΚΗΣ ΑΧΑΪΑΣ",10,0)+IF(T76="ΔΥΤΙΚΗΣ ΑΧΑΪΑΣ",S76,0)+IF(W76="ΔΥΤΙΚΗΣ ΑΧΑΪΑΣ",V76,0)+IF(Y76="ΔΥΤΙΚΗΣ ΑΧΑΪΑΣ",X76,0)</f>
        <v>32.5</v>
      </c>
      <c r="AD76" s="39">
        <f>Z76+IF(O76="ΕΡΥΜΑΝΘΟΥ",4,0)+IF(Q76="ΕΡΥΜΑΝΘΟΥ",10,0)+IF(T76="ΕΡΥΜΑΝΘΟΥ",S76,0)+IF(W76="ΕΡΥΜΑΝΘΟΥ",V76,0)+IF(Y76="ΕΡΥΜΑΝΘΟΥ",X76,0)</f>
        <v>32.5</v>
      </c>
      <c r="AE76" s="39">
        <f>Z76+IF(O76="ΚΑΛΑΒΡΥΤΩΝ",4,0)+IF(Q76="ΚΑΛΑΒΡΥΤΩΝ",10,0)+IF(T76="ΚΑΛΑΒΡΥΤΩΝ",S76,0)+IF(W76="ΚΑΛΑΒΡΥΤΩΝ",V76,0)+IF(Y76="ΚΑΛΑΒΡΥΤΩΝ",X76,0)</f>
        <v>32.5</v>
      </c>
      <c r="AF76" s="37" t="s">
        <v>43</v>
      </c>
    </row>
    <row r="77" spans="1:32" s="14" customFormat="1" ht="15.75" customHeight="1">
      <c r="A77" s="37">
        <v>76</v>
      </c>
      <c r="B77" s="37" t="s">
        <v>410</v>
      </c>
      <c r="C77" s="37" t="s">
        <v>320</v>
      </c>
      <c r="D77" s="37" t="s">
        <v>87</v>
      </c>
      <c r="E77" s="37" t="s">
        <v>411</v>
      </c>
      <c r="F77" s="37">
        <v>602693</v>
      </c>
      <c r="G77" s="51" t="s">
        <v>59</v>
      </c>
      <c r="H77" s="38">
        <v>15</v>
      </c>
      <c r="I77" s="38">
        <v>0</v>
      </c>
      <c r="J77" s="38">
        <v>0</v>
      </c>
      <c r="K77" s="36">
        <v>17.5</v>
      </c>
      <c r="L77" s="37">
        <v>4</v>
      </c>
      <c r="M77" s="37">
        <v>11</v>
      </c>
      <c r="N77" s="37">
        <v>4</v>
      </c>
      <c r="O77" s="37" t="s">
        <v>42</v>
      </c>
      <c r="P77" s="37">
        <v>10</v>
      </c>
      <c r="Q77" s="37" t="s">
        <v>42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  <c r="X77" s="37">
        <v>0</v>
      </c>
      <c r="Y77" s="37">
        <v>0</v>
      </c>
      <c r="Z77" s="39">
        <f>K77+L77+M77+R77+U77</f>
        <v>32.5</v>
      </c>
      <c r="AA77" s="39">
        <f>Z77+IF(O77="ΠΑΤΡΕΩN",4,0)+IF(Q77="ΠΑΤΡΕΩN",10,0)+IF(T77="ΠΑΤΡΕΩN",S77,0)+IF(W77="ΠΑΤΡΕΩN",V77,0)+IF(Y77="ΠΑΤΡΕΩN",X77,0)</f>
        <v>46.5</v>
      </c>
      <c r="AB77" s="39">
        <f>Z77+IF(O77="ΑΙΓΙΑΛΕΙΑΣ",4,0)+IF(Q77="ΑΙΓΙΑΛΕΙΑΣ",10,0)+IF(T77="ΑΙΓΙΑΛΕΙΑΣ",S77,0)+IF(W77="ΑΙΓΙΑΛΕΙΑΣ",V77,0)+IF(Y77="ΑΙΓΙΑΛΕΙΑΣ",X77,0)</f>
        <v>32.5</v>
      </c>
      <c r="AC77" s="39">
        <f>Z77+IF(O77="ΔΥΤΙΚΗΣ ΑΧΑΪΑΣ",4,0)+IF(Q77="ΔΥΤΙΚΗΣ ΑΧΑΪΑΣ",10,0)+IF(T77="ΔΥΤΙΚΗΣ ΑΧΑΪΑΣ",S77,0)+IF(W77="ΔΥΤΙΚΗΣ ΑΧΑΪΑΣ",V77,0)+IF(Y77="ΔΥΤΙΚΗΣ ΑΧΑΪΑΣ",X77,0)</f>
        <v>32.5</v>
      </c>
      <c r="AD77" s="39">
        <f>Z77+IF(O77="ΕΡΥΜΑΝΘΟΥ",4,0)+IF(Q77="ΕΡΥΜΑΝΘΟΥ",10,0)+IF(T77="ΕΡΥΜΑΝΘΟΥ",S77,0)+IF(W77="ΕΡΥΜΑΝΘΟΥ",V77,0)+IF(Y77="ΕΡΥΜΑΝΘΟΥ",X77,0)</f>
        <v>32.5</v>
      </c>
      <c r="AE77" s="39">
        <f>Z77+IF(O77="ΚΑΛΑΒΡΥΤΩΝ",4,0)+IF(Q77="ΚΑΛΑΒΡΥΤΩΝ",10,0)+IF(T77="ΚΑΛΑΒΡΥΤΩΝ",S77,0)+IF(W77="ΚΑΛΑΒΡΥΤΩΝ",V77,0)+IF(Y77="ΚΑΛΑΒΡΥΤΩΝ",X77,0)</f>
        <v>32.5</v>
      </c>
      <c r="AF77" s="37" t="s">
        <v>43</v>
      </c>
    </row>
    <row r="78" spans="1:32" s="14" customFormat="1" ht="15.75" customHeight="1">
      <c r="A78" s="37">
        <v>77</v>
      </c>
      <c r="B78" s="42" t="s">
        <v>471</v>
      </c>
      <c r="C78" s="42" t="s">
        <v>472</v>
      </c>
      <c r="D78" s="42" t="s">
        <v>73</v>
      </c>
      <c r="E78" s="42" t="s">
        <v>221</v>
      </c>
      <c r="F78" s="43">
        <v>602538</v>
      </c>
      <c r="G78" s="67" t="s">
        <v>59</v>
      </c>
      <c r="H78" s="43">
        <v>15</v>
      </c>
      <c r="I78" s="43">
        <v>0</v>
      </c>
      <c r="J78" s="43">
        <v>0</v>
      </c>
      <c r="K78" s="36">
        <v>17.5</v>
      </c>
      <c r="L78" s="43">
        <v>4</v>
      </c>
      <c r="M78" s="43">
        <v>11</v>
      </c>
      <c r="N78" s="43">
        <v>4</v>
      </c>
      <c r="O78" s="42" t="s">
        <v>42</v>
      </c>
      <c r="P78" s="43">
        <v>0</v>
      </c>
      <c r="Q78" s="43">
        <v>0</v>
      </c>
      <c r="R78" s="43">
        <v>0</v>
      </c>
      <c r="S78" s="43">
        <v>0</v>
      </c>
      <c r="T78" s="43">
        <v>0</v>
      </c>
      <c r="U78" s="43">
        <v>0</v>
      </c>
      <c r="V78" s="43">
        <v>0</v>
      </c>
      <c r="W78" s="43">
        <v>0</v>
      </c>
      <c r="X78" s="43">
        <v>0</v>
      </c>
      <c r="Y78" s="43">
        <v>0</v>
      </c>
      <c r="Z78" s="39">
        <f>K78+L78+M78+R78+U78</f>
        <v>32.5</v>
      </c>
      <c r="AA78" s="39">
        <f>Z78+IF(O78="ΠΑΤΡΕΩN",4,0)+IF(Q78="ΠΑΤΡΕΩN",10,0)+IF(T78="ΠΑΤΡΕΩN",S78,0)+IF(W78="ΠΑΤΡΕΩN",V78,0)+IF(Y78="ΠΑΤΡΕΩN",X78,0)</f>
        <v>36.5</v>
      </c>
      <c r="AB78" s="39">
        <f>Z78+IF(O78="ΑΙΓΙΑΛΕΙΑΣ",4,0)+IF(Q78="ΑΙΓΙΑΛΕΙΑΣ",10,0)+IF(T78="ΑΙΓΙΑΛΕΙΑΣ",S78,0)+IF(W78="ΑΙΓΙΑΛΕΙΑΣ",V78,0)+IF(Y78="ΑΙΓΙΑΛΕΙΑΣ",X78,0)</f>
        <v>32.5</v>
      </c>
      <c r="AC78" s="39">
        <f>Z78+IF(O78="ΔΥΤΙΚΗΣ ΑΧΑΪΑΣ",4,0)+IF(Q78="ΔΥΤΙΚΗΣ ΑΧΑΪΑΣ",10,0)+IF(T78="ΔΥΤΙΚΗΣ ΑΧΑΪΑΣ",S78,0)+IF(W78="ΔΥΤΙΚΗΣ ΑΧΑΪΑΣ",V78,0)+IF(Y78="ΔΥΤΙΚΗΣ ΑΧΑΪΑΣ",X78,0)</f>
        <v>32.5</v>
      </c>
      <c r="AD78" s="39">
        <f>Z78+IF(O78="ΕΡΥΜΑΝΘΟΥ",4,0)+IF(Q78="ΕΡΥΜΑΝΘΟΥ",10,0)+IF(T78="ΕΡΥΜΑΝΘΟΥ",S78,0)+IF(W78="ΕΡΥΜΑΝΘΟΥ",V78,0)+IF(Y78="ΕΡΥΜΑΝΘΟΥ",X78,0)</f>
        <v>32.5</v>
      </c>
      <c r="AE78" s="39">
        <f>Z78+IF(O78="ΚΑΛΑΒΡΥΤΩΝ",4,0)+IF(Q78="ΚΑΛΑΒΡΥΤΩΝ",10,0)+IF(T78="ΚΑΛΑΒΡΥΤΩΝ",S78,0)+IF(W78="ΚΑΛΑΒΡΥΤΩΝ",V78,0)+IF(Y78="ΚΑΛΑΒΡΥΤΩΝ",X78,0)</f>
        <v>32.5</v>
      </c>
      <c r="AF78" s="42" t="s">
        <v>43</v>
      </c>
    </row>
    <row r="79" spans="1:32" s="14" customFormat="1" ht="15.75" customHeight="1">
      <c r="A79" s="37">
        <v>78</v>
      </c>
      <c r="B79" s="37" t="s">
        <v>336</v>
      </c>
      <c r="C79" s="37" t="s">
        <v>116</v>
      </c>
      <c r="D79" s="37" t="s">
        <v>57</v>
      </c>
      <c r="E79" s="37" t="s">
        <v>337</v>
      </c>
      <c r="F79" s="37">
        <v>605474</v>
      </c>
      <c r="G79" s="51" t="s">
        <v>59</v>
      </c>
      <c r="H79" s="38">
        <v>14</v>
      </c>
      <c r="I79" s="38">
        <v>9</v>
      </c>
      <c r="J79" s="38">
        <v>11</v>
      </c>
      <c r="K79" s="36">
        <v>17.125</v>
      </c>
      <c r="L79" s="37">
        <v>4</v>
      </c>
      <c r="M79" s="37">
        <v>11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37">
        <v>0</v>
      </c>
      <c r="U79" s="37">
        <v>0</v>
      </c>
      <c r="V79" s="37">
        <v>0</v>
      </c>
      <c r="W79" s="37">
        <v>0</v>
      </c>
      <c r="X79" s="37">
        <v>0</v>
      </c>
      <c r="Y79" s="37">
        <v>0</v>
      </c>
      <c r="Z79" s="39">
        <f>K79+L79+M79+R79+U79</f>
        <v>32.125</v>
      </c>
      <c r="AA79" s="39">
        <f>Z79+IF(O79="ΠΑΤΡΕΩN",4,0)+IF(Q79="ΠΑΤΡΕΩN",10,0)+IF(T79="ΠΑΤΡΕΩN",S79,0)+IF(W79="ΠΑΤΡΕΩN",V79,0)+IF(Y79="ΠΑΤΡΕΩN",X79,0)</f>
        <v>32.125</v>
      </c>
      <c r="AB79" s="39">
        <f>Z79+IF(O79="ΑΙΓΙΑΛΕΙΑΣ",4,0)+IF(Q79="ΑΙΓΙΑΛΕΙΑΣ",10,0)+IF(T79="ΑΙΓΙΑΛΕΙΑΣ",S79,0)+IF(W79="ΑΙΓΙΑΛΕΙΑΣ",V79,0)+IF(Y79="ΑΙΓΙΑΛΕΙΑΣ",X79,0)</f>
        <v>32.125</v>
      </c>
      <c r="AC79" s="39">
        <f>Z79+IF(O79="ΔΥΤΙΚΗΣ ΑΧΑΪΑΣ",4,0)+IF(Q79="ΔΥΤΙΚΗΣ ΑΧΑΪΑΣ",10,0)+IF(T79="ΔΥΤΙΚΗΣ ΑΧΑΪΑΣ",S79,0)+IF(W79="ΔΥΤΙΚΗΣ ΑΧΑΪΑΣ",V79,0)+IF(Y79="ΔΥΤΙΚΗΣ ΑΧΑΪΑΣ",X79,0)</f>
        <v>32.125</v>
      </c>
      <c r="AD79" s="39">
        <f>Z79+IF(O79="ΕΡΥΜΑΝΘΟΥ",4,0)+IF(Q79="ΕΡΥΜΑΝΘΟΥ",10,0)+IF(T79="ΕΡΥΜΑΝΘΟΥ",S79,0)+IF(W79="ΕΡΥΜΑΝΘΟΥ",V79,0)+IF(Y79="ΕΡΥΜΑΝΘΟΥ",X79,0)</f>
        <v>32.125</v>
      </c>
      <c r="AE79" s="39">
        <f>Z79+IF(O79="ΚΑΛΑΒΡΥΤΩΝ",4,0)+IF(Q79="ΚΑΛΑΒΡΥΤΩΝ",10,0)+IF(T79="ΚΑΛΑΒΡΥΤΩΝ",S79,0)+IF(W79="ΚΑΛΑΒΡΥΤΩΝ",V79,0)+IF(Y79="ΚΑΛΑΒΡΥΤΩΝ",X79,0)</f>
        <v>32.125</v>
      </c>
      <c r="AF79" s="37" t="s">
        <v>43</v>
      </c>
    </row>
    <row r="80" spans="1:32" s="14" customFormat="1" ht="15.75" customHeight="1">
      <c r="A80" s="37">
        <v>79</v>
      </c>
      <c r="B80" s="37" t="s">
        <v>102</v>
      </c>
      <c r="C80" s="37" t="s">
        <v>103</v>
      </c>
      <c r="D80" s="37" t="s">
        <v>52</v>
      </c>
      <c r="E80" s="37" t="s">
        <v>82</v>
      </c>
      <c r="F80" s="37">
        <v>583860</v>
      </c>
      <c r="G80" s="51" t="s">
        <v>59</v>
      </c>
      <c r="H80" s="38">
        <v>23</v>
      </c>
      <c r="I80" s="38">
        <v>4</v>
      </c>
      <c r="J80" s="38">
        <v>10</v>
      </c>
      <c r="K80" s="36">
        <v>31.666666666666668</v>
      </c>
      <c r="L80" s="36">
        <v>0</v>
      </c>
      <c r="M80" s="36">
        <v>0</v>
      </c>
      <c r="N80" s="37">
        <v>4</v>
      </c>
      <c r="O80" s="37" t="s">
        <v>42</v>
      </c>
      <c r="P80" s="37">
        <v>0</v>
      </c>
      <c r="Q80" s="37">
        <v>0</v>
      </c>
      <c r="R80" s="37">
        <v>0</v>
      </c>
      <c r="S80" s="37">
        <v>0</v>
      </c>
      <c r="T80" s="37">
        <v>0</v>
      </c>
      <c r="U80" s="37">
        <v>0</v>
      </c>
      <c r="V80" s="36">
        <v>3</v>
      </c>
      <c r="W80" s="36" t="s">
        <v>75</v>
      </c>
      <c r="X80" s="37">
        <v>0</v>
      </c>
      <c r="Y80" s="37">
        <v>0</v>
      </c>
      <c r="Z80" s="39">
        <f>K80+L80+M80+R80+U80</f>
        <v>31.666666666666668</v>
      </c>
      <c r="AA80" s="39">
        <f>Z80+IF(O80="ΠΑΤΡΕΩN",4,0)+IF(Q80="ΠΑΤΡΕΩN",10,0)+IF(T80="ΠΑΤΡΕΩN",S80,0)+IF(W80="ΠΑΤΡΕΩN",V80,0)+IF(Y80="ΠΑΤΡΕΩN",X80,0)</f>
        <v>35.666666666666671</v>
      </c>
      <c r="AB80" s="39">
        <f>Z80+IF(O80="ΑΙΓΙΑΛΕΙΑΣ",4,0)+IF(Q80="ΑΙΓΙΑΛΕΙΑΣ",10,0)+IF(T80="ΑΙΓΙΑΛΕΙΑΣ",S80,0)+IF(W80="ΑΙΓΙΑΛΕΙΑΣ",V80,0)+IF(Y80="ΑΙΓΙΑΛΕΙΑΣ",X80,0)</f>
        <v>31.666666666666668</v>
      </c>
      <c r="AC80" s="39">
        <f>Z80+IF(O80="ΔΥΤΙΚΗΣ ΑΧΑΪΑΣ",4,0)+IF(Q80="ΔΥΤΙΚΗΣ ΑΧΑΪΑΣ",10,0)+IF(T80="ΔΥΤΙΚΗΣ ΑΧΑΪΑΣ",S80,0)+IF(W80="ΔΥΤΙΚΗΣ ΑΧΑΪΑΣ",V80,0)+IF(Y80="ΔΥΤΙΚΗΣ ΑΧΑΪΑΣ",X80,0)</f>
        <v>31.666666666666668</v>
      </c>
      <c r="AD80" s="39">
        <f>Z80+IF(O80="ΕΡΥΜΑΝΘΟΥ",4,0)+IF(Q80="ΕΡΥΜΑΝΘΟΥ",10,0)+IF(T80="ΕΡΥΜΑΝΘΟΥ",S80,0)+IF(W80="ΕΡΥΜΑΝΘΟΥ",V80,0)+IF(Y80="ΕΡΥΜΑΝΘΟΥ",X80,0)</f>
        <v>31.666666666666668</v>
      </c>
      <c r="AE80" s="39">
        <f>Z80+IF(O80="ΚΑΛΑΒΡΥΤΩΝ",4,0)+IF(Q80="ΚΑΛΑΒΡΥΤΩΝ",10,0)+IF(T80="ΚΑΛΑΒΡΥΤΩΝ",S80,0)+IF(W80="ΚΑΛΑΒΡΥΤΩΝ",V80,0)+IF(Y80="ΚΑΛΑΒΡΥΤΩΝ",X80,0)</f>
        <v>31.666666666666668</v>
      </c>
      <c r="AF80" s="37" t="s">
        <v>43</v>
      </c>
    </row>
    <row r="81" spans="1:32" s="14" customFormat="1" ht="15.75" customHeight="1">
      <c r="A81" s="37">
        <v>80</v>
      </c>
      <c r="B81" s="37" t="s">
        <v>396</v>
      </c>
      <c r="C81" s="37" t="s">
        <v>397</v>
      </c>
      <c r="D81" s="37" t="s">
        <v>52</v>
      </c>
      <c r="E81" s="37" t="s">
        <v>398</v>
      </c>
      <c r="F81" s="37">
        <v>602435</v>
      </c>
      <c r="G81" s="51" t="s">
        <v>59</v>
      </c>
      <c r="H81" s="38">
        <v>16</v>
      </c>
      <c r="I81" s="38">
        <v>9</v>
      </c>
      <c r="J81" s="38">
        <v>25</v>
      </c>
      <c r="K81" s="36">
        <v>20.25</v>
      </c>
      <c r="L81" s="36">
        <v>6</v>
      </c>
      <c r="M81" s="37">
        <v>5</v>
      </c>
      <c r="N81" s="37">
        <v>0</v>
      </c>
      <c r="O81" s="37">
        <v>0</v>
      </c>
      <c r="P81" s="37">
        <v>0</v>
      </c>
      <c r="Q81" s="37">
        <v>0</v>
      </c>
      <c r="R81" s="37">
        <v>0</v>
      </c>
      <c r="S81" s="36">
        <v>0</v>
      </c>
      <c r="T81" s="37">
        <v>0</v>
      </c>
      <c r="U81" s="37">
        <v>0</v>
      </c>
      <c r="V81" s="37">
        <v>0</v>
      </c>
      <c r="W81" s="37">
        <v>0</v>
      </c>
      <c r="X81" s="37">
        <v>0</v>
      </c>
      <c r="Y81" s="37">
        <v>0</v>
      </c>
      <c r="Z81" s="39">
        <f>K81+L81+M81+R81+U81</f>
        <v>31.25</v>
      </c>
      <c r="AA81" s="39">
        <f>Z81+IF(O81="ΠΑΤΡΕΩN",4,0)+IF(Q81="ΠΑΤΡΕΩN",10,0)+IF(T81="ΠΑΤΡΕΩN",S81,0)+IF(W81="ΠΑΤΡΕΩN",V81,0)+IF(Y81="ΠΑΤΡΕΩN",X81,0)</f>
        <v>31.25</v>
      </c>
      <c r="AB81" s="39">
        <f>Z81+IF(O81="ΑΙΓΙΑΛΕΙΑΣ",4,0)+IF(Q81="ΑΙΓΙΑΛΕΙΑΣ",10,0)+IF(T81="ΑΙΓΙΑΛΕΙΑΣ",S81,0)+IF(W81="ΑΙΓΙΑΛΕΙΑΣ",V81,0)+IF(Y81="ΑΙΓΙΑΛΕΙΑΣ",X81,0)</f>
        <v>31.25</v>
      </c>
      <c r="AC81" s="39">
        <f>Z81+IF(O81="ΔΥΤΙΚΗΣ ΑΧΑΪΑΣ",4,0)+IF(Q81="ΔΥΤΙΚΗΣ ΑΧΑΪΑΣ",10,0)+IF(T81="ΔΥΤΙΚΗΣ ΑΧΑΪΑΣ",S81,0)+IF(W81="ΔΥΤΙΚΗΣ ΑΧΑΪΑΣ",V81,0)+IF(Y81="ΔΥΤΙΚΗΣ ΑΧΑΪΑΣ",X81,0)</f>
        <v>31.25</v>
      </c>
      <c r="AD81" s="39">
        <f>Z81+IF(O81="ΕΡΥΜΑΝΘΟΥ",4,0)+IF(Q81="ΕΡΥΜΑΝΘΟΥ",10,0)+IF(T81="ΕΡΥΜΑΝΘΟΥ",S81,0)+IF(W81="ΕΡΥΜΑΝΘΟΥ",V81,0)+IF(Y81="ΕΡΥΜΑΝΘΟΥ",X81,0)</f>
        <v>31.25</v>
      </c>
      <c r="AE81" s="39">
        <f>Z81+IF(O81="ΚΑΛΑΒΡΥΤΩΝ",4,0)+IF(Q81="ΚΑΛΑΒΡΥΤΩΝ",10,0)+IF(T81="ΚΑΛΑΒΡΥΤΩΝ",S81,0)+IF(W81="ΚΑΛΑΒΡΥΤΩΝ",V81,0)+IF(Y81="ΚΑΛΑΒΡΥΤΩΝ",X81,0)</f>
        <v>31.25</v>
      </c>
      <c r="AF81" s="37" t="s">
        <v>43</v>
      </c>
    </row>
    <row r="82" spans="1:32" s="14" customFormat="1" ht="15.75" customHeight="1">
      <c r="A82" s="37">
        <v>81</v>
      </c>
      <c r="B82" s="37" t="s">
        <v>313</v>
      </c>
      <c r="C82" s="37" t="s">
        <v>121</v>
      </c>
      <c r="D82" s="37">
        <v>0</v>
      </c>
      <c r="E82" s="65" t="s">
        <v>485</v>
      </c>
      <c r="F82" s="37">
        <v>621045</v>
      </c>
      <c r="G82" s="51" t="s">
        <v>59</v>
      </c>
      <c r="H82" s="38">
        <v>10</v>
      </c>
      <c r="I82" s="38">
        <v>6</v>
      </c>
      <c r="J82" s="38">
        <v>22</v>
      </c>
      <c r="K82" s="36">
        <v>10.875</v>
      </c>
      <c r="L82" s="37">
        <v>0</v>
      </c>
      <c r="M82" s="37">
        <v>0</v>
      </c>
      <c r="N82" s="37">
        <v>4</v>
      </c>
      <c r="O82" s="37" t="s">
        <v>42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20</v>
      </c>
      <c r="V82" s="37">
        <v>0</v>
      </c>
      <c r="W82" s="37">
        <v>0</v>
      </c>
      <c r="X82" s="37">
        <v>0</v>
      </c>
      <c r="Y82" s="37">
        <v>0</v>
      </c>
      <c r="Z82" s="39">
        <f>K82+L82+M82+R82+U82</f>
        <v>30.875</v>
      </c>
      <c r="AA82" s="39">
        <f>Z82+IF(O82="ΠΑΤΡΕΩN",4,0)+IF(Q82="ΠΑΤΡΕΩN",10,0)+IF(T82="ΠΑΤΡΕΩN",S82,0)+IF(W82="ΠΑΤΡΕΩN",V82,0)+IF(Y82="ΠΑΤΡΕΩN",X82,0)</f>
        <v>34.875</v>
      </c>
      <c r="AB82" s="39">
        <f>Z82+IF(O82="ΑΙΓΙΑΛΕΙΑΣ",4,0)+IF(Q82="ΑΙΓΙΑΛΕΙΑΣ",10,0)+IF(T82="ΑΙΓΙΑΛΕΙΑΣ",S82,0)+IF(W82="ΑΙΓΙΑΛΕΙΑΣ",V82,0)+IF(Y82="ΑΙΓΙΑΛΕΙΑΣ",X82,0)</f>
        <v>30.875</v>
      </c>
      <c r="AC82" s="39">
        <f>Z82+IF(O82="ΔΥΤΙΚΗΣ ΑΧΑΪΑΣ",4,0)+IF(Q82="ΔΥΤΙΚΗΣ ΑΧΑΪΑΣ",10,0)+IF(T82="ΔΥΤΙΚΗΣ ΑΧΑΪΑΣ",S82,0)+IF(W82="ΔΥΤΙΚΗΣ ΑΧΑΪΑΣ",V82,0)+IF(Y82="ΔΥΤΙΚΗΣ ΑΧΑΪΑΣ",X82,0)</f>
        <v>30.875</v>
      </c>
      <c r="AD82" s="39">
        <f>Z82+IF(O82="ΕΡΥΜΑΝΘΟΥ",4,0)+IF(Q82="ΕΡΥΜΑΝΘΟΥ",10,0)+IF(T82="ΕΡΥΜΑΝΘΟΥ",S82,0)+IF(W82="ΕΡΥΜΑΝΘΟΥ",V82,0)+IF(Y82="ΕΡΥΜΑΝΘΟΥ",X82,0)</f>
        <v>30.875</v>
      </c>
      <c r="AE82" s="39">
        <f>Z82+IF(O82="ΚΑΛΑΒΡΥΤΩΝ",4,0)+IF(Q82="ΚΑΛΑΒΡΥΤΩΝ",10,0)+IF(T82="ΚΑΛΑΒΡΥΤΩΝ",S82,0)+IF(W82="ΚΑΛΑΒΡΥΤΩΝ",V82,0)+IF(Y82="ΚΑΛΑΒΡΥΤΩΝ",X82,0)</f>
        <v>30.875</v>
      </c>
      <c r="AF82" s="42" t="s">
        <v>43</v>
      </c>
    </row>
    <row r="83" spans="1:32" s="14" customFormat="1" ht="15.75" customHeight="1">
      <c r="A83" s="37">
        <v>82</v>
      </c>
      <c r="B83" s="37" t="s">
        <v>91</v>
      </c>
      <c r="C83" s="37" t="s">
        <v>92</v>
      </c>
      <c r="D83" s="37" t="s">
        <v>87</v>
      </c>
      <c r="E83" s="37" t="s">
        <v>93</v>
      </c>
      <c r="F83" s="37">
        <v>600829</v>
      </c>
      <c r="G83" s="51" t="s">
        <v>59</v>
      </c>
      <c r="H83" s="38">
        <v>17</v>
      </c>
      <c r="I83" s="38">
        <v>9</v>
      </c>
      <c r="J83" s="38">
        <v>29</v>
      </c>
      <c r="K83" s="36">
        <v>21.75</v>
      </c>
      <c r="L83" s="37">
        <v>4</v>
      </c>
      <c r="M83" s="37">
        <v>5</v>
      </c>
      <c r="N83" s="37">
        <v>4</v>
      </c>
      <c r="O83" s="37" t="s">
        <v>42</v>
      </c>
      <c r="P83" s="37">
        <v>10</v>
      </c>
      <c r="Q83" s="37" t="s">
        <v>42</v>
      </c>
      <c r="R83" s="37">
        <v>0</v>
      </c>
      <c r="S83" s="37">
        <v>0</v>
      </c>
      <c r="T83" s="37">
        <v>0</v>
      </c>
      <c r="U83" s="37">
        <v>0</v>
      </c>
      <c r="V83" s="37">
        <v>0</v>
      </c>
      <c r="W83" s="37">
        <v>0</v>
      </c>
      <c r="X83" s="37">
        <v>0</v>
      </c>
      <c r="Y83" s="37">
        <v>0</v>
      </c>
      <c r="Z83" s="39">
        <f>K83+L83+M83+R83+U83</f>
        <v>30.75</v>
      </c>
      <c r="AA83" s="39">
        <f>Z83+IF(O83="ΠΑΤΡΕΩN",4,0)+IF(Q83="ΠΑΤΡΕΩN",10,0)+IF(T83="ΠΑΤΡΕΩN",S83,0)+IF(W83="ΠΑΤΡΕΩN",V83,0)+IF(Y83="ΠΑΤΡΕΩN",X83,0)</f>
        <v>44.75</v>
      </c>
      <c r="AB83" s="39">
        <f>Z83+IF(O83="ΑΙΓΙΑΛΕΙΑΣ",4,0)+IF(Q83="ΑΙΓΙΑΛΕΙΑΣ",10,0)+IF(T83="ΑΙΓΙΑΛΕΙΑΣ",S83,0)+IF(W83="ΑΙΓΙΑΛΕΙΑΣ",V83,0)+IF(Y83="ΑΙΓΙΑΛΕΙΑΣ",X83,0)</f>
        <v>30.75</v>
      </c>
      <c r="AC83" s="39">
        <f>Z83+IF(O83="ΔΥΤΙΚΗΣ ΑΧΑΪΑΣ",4,0)+IF(Q83="ΔΥΤΙΚΗΣ ΑΧΑΪΑΣ",10,0)+IF(T83="ΔΥΤΙΚΗΣ ΑΧΑΪΑΣ",S83,0)+IF(W83="ΔΥΤΙΚΗΣ ΑΧΑΪΑΣ",V83,0)+IF(Y83="ΔΥΤΙΚΗΣ ΑΧΑΪΑΣ",X83,0)</f>
        <v>30.75</v>
      </c>
      <c r="AD83" s="39">
        <f>Z83+IF(O83="ΕΡΥΜΑΝΘΟΥ",4,0)+IF(Q83="ΕΡΥΜΑΝΘΟΥ",10,0)+IF(T83="ΕΡΥΜΑΝΘΟΥ",S83,0)+IF(W83="ΕΡΥΜΑΝΘΟΥ",V83,0)+IF(Y83="ΕΡΥΜΑΝΘΟΥ",X83,0)</f>
        <v>30.75</v>
      </c>
      <c r="AE83" s="39">
        <f>Z83+IF(O83="ΚΑΛΑΒΡΥΤΩΝ",4,0)+IF(Q83="ΚΑΛΑΒΡΥΤΩΝ",10,0)+IF(T83="ΚΑΛΑΒΡΥΤΩΝ",S83,0)+IF(W83="ΚΑΛΑΒΡΥΤΩΝ",V83,0)+IF(Y83="ΚΑΛΑΒΡΥΤΩΝ",X83,0)</f>
        <v>30.75</v>
      </c>
      <c r="AF83" s="37" t="s">
        <v>43</v>
      </c>
    </row>
    <row r="84" spans="1:32" s="14" customFormat="1" ht="15.75" customHeight="1">
      <c r="A84" s="37">
        <v>83</v>
      </c>
      <c r="B84" s="42" t="s">
        <v>431</v>
      </c>
      <c r="C84" s="42" t="s">
        <v>67</v>
      </c>
      <c r="D84" s="42" t="s">
        <v>153</v>
      </c>
      <c r="E84" s="42" t="s">
        <v>327</v>
      </c>
      <c r="F84" s="43">
        <v>610493</v>
      </c>
      <c r="G84" s="67" t="s">
        <v>59</v>
      </c>
      <c r="H84" s="43">
        <v>13</v>
      </c>
      <c r="I84" s="43">
        <v>8</v>
      </c>
      <c r="J84" s="43">
        <v>0</v>
      </c>
      <c r="K84" s="36">
        <v>15.5</v>
      </c>
      <c r="L84" s="43">
        <v>4</v>
      </c>
      <c r="M84" s="43">
        <v>11</v>
      </c>
      <c r="N84" s="43">
        <v>4</v>
      </c>
      <c r="O84" s="42" t="s">
        <v>42</v>
      </c>
      <c r="P84" s="43">
        <v>10</v>
      </c>
      <c r="Q84" s="42" t="s">
        <v>42</v>
      </c>
      <c r="R84" s="43">
        <v>0</v>
      </c>
      <c r="S84" s="43">
        <v>0</v>
      </c>
      <c r="T84" s="43">
        <v>0</v>
      </c>
      <c r="U84" s="43">
        <v>0</v>
      </c>
      <c r="V84" s="43">
        <v>0</v>
      </c>
      <c r="W84" s="43">
        <v>0</v>
      </c>
      <c r="X84" s="43">
        <v>0</v>
      </c>
      <c r="Y84" s="43">
        <v>0</v>
      </c>
      <c r="Z84" s="39">
        <f>K84+L84+M84+R84+U84</f>
        <v>30.5</v>
      </c>
      <c r="AA84" s="39">
        <f>Z84+IF(O84="ΠΑΤΡΕΩN",4,0)+IF(Q84="ΠΑΤΡΕΩN",10,0)+IF(T84="ΠΑΤΡΕΩN",S84,0)+IF(W84="ΠΑΤΡΕΩN",V84,0)+IF(Y84="ΠΑΤΡΕΩN",X84,0)</f>
        <v>44.5</v>
      </c>
      <c r="AB84" s="39">
        <f>Z84+IF(O84="ΑΙΓΙΑΛΕΙΑΣ",4,0)+IF(Q84="ΑΙΓΙΑΛΕΙΑΣ",10,0)+IF(T84="ΑΙΓΙΑΛΕΙΑΣ",S84,0)+IF(W84="ΑΙΓΙΑΛΕΙΑΣ",V84,0)+IF(Y84="ΑΙΓΙΑΛΕΙΑΣ",X84,0)</f>
        <v>30.5</v>
      </c>
      <c r="AC84" s="39">
        <f>Z84+IF(O84="ΔΥΤΙΚΗΣ ΑΧΑΪΑΣ",4,0)+IF(Q84="ΔΥΤΙΚΗΣ ΑΧΑΪΑΣ",10,0)+IF(T84="ΔΥΤΙΚΗΣ ΑΧΑΪΑΣ",S84,0)+IF(W84="ΔΥΤΙΚΗΣ ΑΧΑΪΑΣ",V84,0)+IF(Y84="ΔΥΤΙΚΗΣ ΑΧΑΪΑΣ",X84,0)</f>
        <v>30.5</v>
      </c>
      <c r="AD84" s="39">
        <f>Z84+IF(O84="ΕΡΥΜΑΝΘΟΥ",4,0)+IF(Q84="ΕΡΥΜΑΝΘΟΥ",10,0)+IF(T84="ΕΡΥΜΑΝΘΟΥ",S84,0)+IF(W84="ΕΡΥΜΑΝΘΟΥ",V84,0)+IF(Y84="ΕΡΥΜΑΝΘΟΥ",X84,0)</f>
        <v>30.5</v>
      </c>
      <c r="AE84" s="39">
        <f>Z84+IF(O84="ΚΑΛΑΒΡΥΤΩΝ",4,0)+IF(Q84="ΚΑΛΑΒΡΥΤΩΝ",10,0)+IF(T84="ΚΑΛΑΒΡΥΤΩΝ",S84,0)+IF(W84="ΚΑΛΑΒΡΥΤΩΝ",V84,0)+IF(Y84="ΚΑΛΑΒΡΥΤΩΝ",X84,0)</f>
        <v>30.5</v>
      </c>
      <c r="AF84" s="42" t="s">
        <v>43</v>
      </c>
    </row>
    <row r="85" spans="1:32" s="14" customFormat="1" ht="15.75" customHeight="1">
      <c r="A85" s="37">
        <v>84</v>
      </c>
      <c r="B85" s="37" t="s">
        <v>254</v>
      </c>
      <c r="C85" s="37" t="s">
        <v>103</v>
      </c>
      <c r="D85" s="37" t="s">
        <v>255</v>
      </c>
      <c r="E85" s="37" t="s">
        <v>256</v>
      </c>
      <c r="F85" s="37">
        <v>610823</v>
      </c>
      <c r="G85" s="51" t="s">
        <v>59</v>
      </c>
      <c r="H85" s="38">
        <v>13</v>
      </c>
      <c r="I85" s="38">
        <v>6</v>
      </c>
      <c r="J85" s="38">
        <v>19</v>
      </c>
      <c r="K85" s="36">
        <v>15.375</v>
      </c>
      <c r="L85" s="37">
        <v>4</v>
      </c>
      <c r="M85" s="37">
        <v>11</v>
      </c>
      <c r="N85" s="37">
        <v>4</v>
      </c>
      <c r="O85" s="37" t="s">
        <v>42</v>
      </c>
      <c r="P85" s="37">
        <v>10</v>
      </c>
      <c r="Q85" s="37" t="s">
        <v>42</v>
      </c>
      <c r="R85" s="37">
        <v>0</v>
      </c>
      <c r="S85" s="37">
        <v>0</v>
      </c>
      <c r="T85" s="37">
        <v>0</v>
      </c>
      <c r="U85" s="37">
        <v>0</v>
      </c>
      <c r="V85" s="37">
        <v>0</v>
      </c>
      <c r="W85" s="37">
        <v>0</v>
      </c>
      <c r="X85" s="37">
        <v>0</v>
      </c>
      <c r="Y85" s="37">
        <v>0</v>
      </c>
      <c r="Z85" s="39">
        <f>K85+L85+M85+R85+U85</f>
        <v>30.375</v>
      </c>
      <c r="AA85" s="39">
        <f>Z85+IF(O85="ΠΑΤΡΕΩN",4,0)+IF(Q85="ΠΑΤΡΕΩN",10,0)+IF(T85="ΠΑΤΡΕΩN",S85,0)+IF(W85="ΠΑΤΡΕΩN",V85,0)+IF(Y85="ΠΑΤΡΕΩN",X85,0)</f>
        <v>44.375</v>
      </c>
      <c r="AB85" s="39">
        <f>Z85+IF(O85="ΑΙΓΙΑΛΕΙΑΣ",4,0)+IF(Q85="ΑΙΓΙΑΛΕΙΑΣ",10,0)+IF(T85="ΑΙΓΙΑΛΕΙΑΣ",S85,0)+IF(W85="ΑΙΓΙΑΛΕΙΑΣ",V85,0)+IF(Y85="ΑΙΓΙΑΛΕΙΑΣ",X85,0)</f>
        <v>30.375</v>
      </c>
      <c r="AC85" s="39">
        <f>Z85+IF(O85="ΔΥΤΙΚΗΣ ΑΧΑΪΑΣ",4,0)+IF(Q85="ΔΥΤΙΚΗΣ ΑΧΑΪΑΣ",10,0)+IF(T85="ΔΥΤΙΚΗΣ ΑΧΑΪΑΣ",S85,0)+IF(W85="ΔΥΤΙΚΗΣ ΑΧΑΪΑΣ",V85,0)+IF(Y85="ΔΥΤΙΚΗΣ ΑΧΑΪΑΣ",X85,0)</f>
        <v>30.375</v>
      </c>
      <c r="AD85" s="39">
        <f>Z85+IF(O85="ΕΡΥΜΑΝΘΟΥ",4,0)+IF(Q85="ΕΡΥΜΑΝΘΟΥ",10,0)+IF(T85="ΕΡΥΜΑΝΘΟΥ",S85,0)+IF(W85="ΕΡΥΜΑΝΘΟΥ",V85,0)+IF(Y85="ΕΡΥΜΑΝΘΟΥ",X85,0)</f>
        <v>30.375</v>
      </c>
      <c r="AE85" s="39">
        <f>Z85+IF(O85="ΚΑΛΑΒΡΥΤΩΝ",4,0)+IF(Q85="ΚΑΛΑΒΡΥΤΩΝ",10,0)+IF(T85="ΚΑΛΑΒΡΥΤΩΝ",S85,0)+IF(W85="ΚΑΛΑΒΡΥΤΩΝ",V85,0)+IF(Y85="ΚΑΛΑΒΡΥΤΩΝ",X85,0)</f>
        <v>30.375</v>
      </c>
      <c r="AF85" s="37" t="s">
        <v>43</v>
      </c>
    </row>
    <row r="86" spans="1:32" s="14" customFormat="1" ht="15.75" customHeight="1">
      <c r="A86" s="37">
        <v>85</v>
      </c>
      <c r="B86" s="42" t="s">
        <v>437</v>
      </c>
      <c r="C86" s="42" t="s">
        <v>103</v>
      </c>
      <c r="D86" s="42" t="s">
        <v>132</v>
      </c>
      <c r="E86" s="42" t="s">
        <v>72</v>
      </c>
      <c r="F86" s="43">
        <v>610611</v>
      </c>
      <c r="G86" s="67" t="s">
        <v>59</v>
      </c>
      <c r="H86" s="43">
        <v>13</v>
      </c>
      <c r="I86" s="43">
        <v>6</v>
      </c>
      <c r="J86" s="43">
        <v>20</v>
      </c>
      <c r="K86" s="36">
        <v>15.375</v>
      </c>
      <c r="L86" s="43">
        <v>4</v>
      </c>
      <c r="M86" s="43">
        <v>11</v>
      </c>
      <c r="N86" s="43">
        <v>4</v>
      </c>
      <c r="O86" s="42" t="s">
        <v>42</v>
      </c>
      <c r="P86" s="43">
        <v>10</v>
      </c>
      <c r="Q86" s="42" t="s">
        <v>42</v>
      </c>
      <c r="R86" s="43">
        <v>0</v>
      </c>
      <c r="S86" s="43">
        <v>0</v>
      </c>
      <c r="T86" s="43">
        <v>0</v>
      </c>
      <c r="U86" s="43">
        <v>0</v>
      </c>
      <c r="V86" s="43">
        <v>0</v>
      </c>
      <c r="W86" s="43">
        <v>0</v>
      </c>
      <c r="X86" s="43">
        <v>0</v>
      </c>
      <c r="Y86" s="43">
        <v>0</v>
      </c>
      <c r="Z86" s="39">
        <f>K86+L86+M86+R86+U86</f>
        <v>30.375</v>
      </c>
      <c r="AA86" s="39">
        <f>Z86+IF(O86="ΠΑΤΡΕΩN",4,0)+IF(Q86="ΠΑΤΡΕΩN",10,0)+IF(T86="ΠΑΤΡΕΩN",S86,0)+IF(W86="ΠΑΤΡΕΩN",V86,0)+IF(Y86="ΠΑΤΡΕΩN",X86,0)</f>
        <v>44.375</v>
      </c>
      <c r="AB86" s="39">
        <f>Z86+IF(O86="ΑΙΓΙΑΛΕΙΑΣ",4,0)+IF(Q86="ΑΙΓΙΑΛΕΙΑΣ",10,0)+IF(T86="ΑΙΓΙΑΛΕΙΑΣ",S86,0)+IF(W86="ΑΙΓΙΑΛΕΙΑΣ",V86,0)+IF(Y86="ΑΙΓΙΑΛΕΙΑΣ",X86,0)</f>
        <v>30.375</v>
      </c>
      <c r="AC86" s="39">
        <f>Z86+IF(O86="ΔΥΤΙΚΗΣ ΑΧΑΪΑΣ",4,0)+IF(Q86="ΔΥΤΙΚΗΣ ΑΧΑΪΑΣ",10,0)+IF(T86="ΔΥΤΙΚΗΣ ΑΧΑΪΑΣ",S86,0)+IF(W86="ΔΥΤΙΚΗΣ ΑΧΑΪΑΣ",V86,0)+IF(Y86="ΔΥΤΙΚΗΣ ΑΧΑΪΑΣ",X86,0)</f>
        <v>30.375</v>
      </c>
      <c r="AD86" s="39">
        <f>Z86+IF(O86="ΕΡΥΜΑΝΘΟΥ",4,0)+IF(Q86="ΕΡΥΜΑΝΘΟΥ",10,0)+IF(T86="ΕΡΥΜΑΝΘΟΥ",S86,0)+IF(W86="ΕΡΥΜΑΝΘΟΥ",V86,0)+IF(Y86="ΕΡΥΜΑΝΘΟΥ",X86,0)</f>
        <v>30.375</v>
      </c>
      <c r="AE86" s="39">
        <f>Z86+IF(O86="ΚΑΛΑΒΡΥΤΩΝ",4,0)+IF(Q86="ΚΑΛΑΒΡΥΤΩΝ",10,0)+IF(T86="ΚΑΛΑΒΡΥΤΩΝ",S86,0)+IF(W86="ΚΑΛΑΒΡΥΤΩΝ",V86,0)+IF(Y86="ΚΑΛΑΒΡΥΤΩΝ",X86,0)</f>
        <v>30.375</v>
      </c>
      <c r="AF86" s="42" t="s">
        <v>43</v>
      </c>
    </row>
    <row r="87" spans="1:32" s="14" customFormat="1" ht="15.75" customHeight="1">
      <c r="A87" s="37">
        <v>86</v>
      </c>
      <c r="B87" s="37" t="s">
        <v>163</v>
      </c>
      <c r="C87" s="37" t="s">
        <v>135</v>
      </c>
      <c r="D87" s="37" t="s">
        <v>112</v>
      </c>
      <c r="E87" s="37" t="s">
        <v>164</v>
      </c>
      <c r="F87" s="37">
        <v>594522</v>
      </c>
      <c r="G87" s="51" t="s">
        <v>59</v>
      </c>
      <c r="H87" s="38">
        <v>17</v>
      </c>
      <c r="I87" s="38">
        <v>5</v>
      </c>
      <c r="J87" s="38">
        <v>13</v>
      </c>
      <c r="K87" s="36">
        <v>21.125</v>
      </c>
      <c r="L87" s="37">
        <v>4</v>
      </c>
      <c r="M87" s="37">
        <v>5</v>
      </c>
      <c r="N87" s="37">
        <v>0</v>
      </c>
      <c r="O87" s="37">
        <v>0</v>
      </c>
      <c r="P87" s="37">
        <v>10</v>
      </c>
      <c r="Q87" s="37" t="s">
        <v>42</v>
      </c>
      <c r="R87" s="37">
        <v>0</v>
      </c>
      <c r="S87" s="37">
        <v>0</v>
      </c>
      <c r="T87" s="37">
        <v>0</v>
      </c>
      <c r="U87" s="37">
        <v>0</v>
      </c>
      <c r="V87" s="37">
        <v>0</v>
      </c>
      <c r="W87" s="37">
        <v>0</v>
      </c>
      <c r="X87" s="37">
        <v>0</v>
      </c>
      <c r="Y87" s="37">
        <v>0</v>
      </c>
      <c r="Z87" s="39">
        <f>K87+L87+M87+R87+U87</f>
        <v>30.125</v>
      </c>
      <c r="AA87" s="39">
        <f>Z87+IF(O87="ΠΑΤΡΕΩN",4,0)+IF(Q87="ΠΑΤΡΕΩN",10,0)+IF(T87="ΠΑΤΡΕΩN",S87,0)+IF(W87="ΠΑΤΡΕΩN",V87,0)+IF(Y87="ΠΑΤΡΕΩN",X87,0)</f>
        <v>40.125</v>
      </c>
      <c r="AB87" s="39">
        <f>Z87+IF(O87="ΑΙΓΙΑΛΕΙΑΣ",4,0)+IF(Q87="ΑΙΓΙΑΛΕΙΑΣ",10,0)+IF(T87="ΑΙΓΙΑΛΕΙΑΣ",S87,0)+IF(W87="ΑΙΓΙΑΛΕΙΑΣ",V87,0)+IF(Y87="ΑΙΓΙΑΛΕΙΑΣ",X87,0)</f>
        <v>30.125</v>
      </c>
      <c r="AC87" s="39">
        <f>Z87+IF(O87="ΔΥΤΙΚΗΣ ΑΧΑΪΑΣ",4,0)+IF(Q87="ΔΥΤΙΚΗΣ ΑΧΑΪΑΣ",10,0)+IF(T87="ΔΥΤΙΚΗΣ ΑΧΑΪΑΣ",S87,0)+IF(W87="ΔΥΤΙΚΗΣ ΑΧΑΪΑΣ",V87,0)+IF(Y87="ΔΥΤΙΚΗΣ ΑΧΑΪΑΣ",X87,0)</f>
        <v>30.125</v>
      </c>
      <c r="AD87" s="39">
        <f>Z87+IF(O87="ΕΡΥΜΑΝΘΟΥ",4,0)+IF(Q87="ΕΡΥΜΑΝΘΟΥ",10,0)+IF(T87="ΕΡΥΜΑΝΘΟΥ",S87,0)+IF(W87="ΕΡΥΜΑΝΘΟΥ",V87,0)+IF(Y87="ΕΡΥΜΑΝΘΟΥ",X87,0)</f>
        <v>30.125</v>
      </c>
      <c r="AE87" s="39">
        <f>Z87+IF(O87="ΚΑΛΑΒΡΥΤΩΝ",4,0)+IF(Q87="ΚΑΛΑΒΡΥΤΩΝ",10,0)+IF(T87="ΚΑΛΑΒΡΥΤΩΝ",S87,0)+IF(W87="ΚΑΛΑΒΡΥΤΩΝ",V87,0)+IF(Y87="ΚΑΛΑΒΡΥΤΩΝ",X87,0)</f>
        <v>30.125</v>
      </c>
      <c r="AF87" s="37" t="s">
        <v>43</v>
      </c>
    </row>
    <row r="88" spans="1:32" s="14" customFormat="1" ht="15.75" customHeight="1">
      <c r="A88" s="37">
        <v>87</v>
      </c>
      <c r="B88" s="37" t="s">
        <v>305</v>
      </c>
      <c r="C88" s="37" t="s">
        <v>121</v>
      </c>
      <c r="D88" s="37" t="s">
        <v>306</v>
      </c>
      <c r="E88" s="37" t="s">
        <v>171</v>
      </c>
      <c r="F88" s="37">
        <v>613399</v>
      </c>
      <c r="G88" s="51" t="s">
        <v>59</v>
      </c>
      <c r="H88" s="38">
        <v>13</v>
      </c>
      <c r="I88" s="38">
        <v>4</v>
      </c>
      <c r="J88" s="38">
        <v>17</v>
      </c>
      <c r="K88" s="36">
        <v>15.125</v>
      </c>
      <c r="L88" s="37">
        <v>4</v>
      </c>
      <c r="M88" s="37">
        <v>11</v>
      </c>
      <c r="N88" s="37">
        <v>4</v>
      </c>
      <c r="O88" s="37" t="s">
        <v>42</v>
      </c>
      <c r="P88" s="37">
        <v>10</v>
      </c>
      <c r="Q88" s="37" t="s">
        <v>42</v>
      </c>
      <c r="R88" s="37">
        <v>0</v>
      </c>
      <c r="S88" s="37">
        <v>0</v>
      </c>
      <c r="T88" s="37">
        <v>0</v>
      </c>
      <c r="U88" s="37">
        <v>0</v>
      </c>
      <c r="V88" s="37">
        <v>0</v>
      </c>
      <c r="W88" s="37">
        <v>0</v>
      </c>
      <c r="X88" s="37">
        <v>0</v>
      </c>
      <c r="Y88" s="37">
        <v>0</v>
      </c>
      <c r="Z88" s="39">
        <f>K88+L88+M88+R88+U88</f>
        <v>30.125</v>
      </c>
      <c r="AA88" s="39">
        <f>Z88+IF(O88="ΠΑΤΡΕΩN",4,0)+IF(Q88="ΠΑΤΡΕΩN",10,0)+IF(T88="ΠΑΤΡΕΩN",S88,0)+IF(W88="ΠΑΤΡΕΩN",V88,0)+IF(Y88="ΠΑΤΡΕΩN",X88,0)</f>
        <v>44.125</v>
      </c>
      <c r="AB88" s="39">
        <f>Z88+IF(O88="ΑΙΓΙΑΛΕΙΑΣ",4,0)+IF(Q88="ΑΙΓΙΑΛΕΙΑΣ",10,0)+IF(T88="ΑΙΓΙΑΛΕΙΑΣ",S88,0)+IF(W88="ΑΙΓΙΑΛΕΙΑΣ",V88,0)+IF(Y88="ΑΙΓΙΑΛΕΙΑΣ",X88,0)</f>
        <v>30.125</v>
      </c>
      <c r="AC88" s="39">
        <f>Z88+IF(O88="ΔΥΤΙΚΗΣ ΑΧΑΪΑΣ",4,0)+IF(Q88="ΔΥΤΙΚΗΣ ΑΧΑΪΑΣ",10,0)+IF(T88="ΔΥΤΙΚΗΣ ΑΧΑΪΑΣ",S88,0)+IF(W88="ΔΥΤΙΚΗΣ ΑΧΑΪΑΣ",V88,0)+IF(Y88="ΔΥΤΙΚΗΣ ΑΧΑΪΑΣ",X88,0)</f>
        <v>30.125</v>
      </c>
      <c r="AD88" s="39">
        <f>Z88+IF(O88="ΕΡΥΜΑΝΘΟΥ",4,0)+IF(Q88="ΕΡΥΜΑΝΘΟΥ",10,0)+IF(T88="ΕΡΥΜΑΝΘΟΥ",S88,0)+IF(W88="ΕΡΥΜΑΝΘΟΥ",V88,0)+IF(Y88="ΕΡΥΜΑΝΘΟΥ",X88,0)</f>
        <v>30.125</v>
      </c>
      <c r="AE88" s="39">
        <f>Z88+IF(O88="ΚΑΛΑΒΡΥΤΩΝ",4,0)+IF(Q88="ΚΑΛΑΒΡΥΤΩΝ",10,0)+IF(T88="ΚΑΛΑΒΡΥΤΩΝ",S88,0)+IF(W88="ΚΑΛΑΒΡΥΤΩΝ",V88,0)+IF(Y88="ΚΑΛΑΒΡΥΤΩΝ",X88,0)</f>
        <v>30.125</v>
      </c>
      <c r="AF88" s="37" t="s">
        <v>43</v>
      </c>
    </row>
    <row r="89" spans="1:32" s="14" customFormat="1" ht="15.75" customHeight="1">
      <c r="A89" s="37">
        <v>88</v>
      </c>
      <c r="B89" s="37" t="s">
        <v>370</v>
      </c>
      <c r="C89" s="37" t="s">
        <v>371</v>
      </c>
      <c r="D89" s="37" t="s">
        <v>372</v>
      </c>
      <c r="E89" s="37" t="s">
        <v>221</v>
      </c>
      <c r="F89" s="37">
        <v>595308</v>
      </c>
      <c r="G89" s="51" t="s">
        <v>59</v>
      </c>
      <c r="H89" s="38">
        <v>17</v>
      </c>
      <c r="I89" s="38">
        <v>3</v>
      </c>
      <c r="J89" s="38">
        <v>2</v>
      </c>
      <c r="K89" s="36">
        <v>20.875</v>
      </c>
      <c r="L89" s="37">
        <v>4</v>
      </c>
      <c r="M89" s="37">
        <v>5</v>
      </c>
      <c r="N89" s="37">
        <v>4</v>
      </c>
      <c r="O89" s="37" t="s">
        <v>42</v>
      </c>
      <c r="P89" s="37">
        <v>10</v>
      </c>
      <c r="Q89" s="37" t="s">
        <v>42</v>
      </c>
      <c r="R89" s="37">
        <v>0</v>
      </c>
      <c r="S89" s="37">
        <v>0</v>
      </c>
      <c r="T89" s="37">
        <v>0</v>
      </c>
      <c r="U89" s="37">
        <v>0</v>
      </c>
      <c r="V89" s="37">
        <v>0</v>
      </c>
      <c r="W89" s="37">
        <v>0</v>
      </c>
      <c r="X89" s="37">
        <v>0</v>
      </c>
      <c r="Y89" s="37">
        <v>0</v>
      </c>
      <c r="Z89" s="39">
        <f>K89+L89+M89+R89+U89</f>
        <v>29.875</v>
      </c>
      <c r="AA89" s="39">
        <f>Z89+IF(O89="ΠΑΤΡΕΩN",4,0)+IF(Q89="ΠΑΤΡΕΩN",10,0)+IF(T89="ΠΑΤΡΕΩN",S89,0)+IF(W89="ΠΑΤΡΕΩN",V89,0)+IF(Y89="ΠΑΤΡΕΩN",X89,0)</f>
        <v>43.875</v>
      </c>
      <c r="AB89" s="39">
        <f>Z89+IF(O89="ΑΙΓΙΑΛΕΙΑΣ",4,0)+IF(Q89="ΑΙΓΙΑΛΕΙΑΣ",10,0)+IF(T89="ΑΙΓΙΑΛΕΙΑΣ",S89,0)+IF(W89="ΑΙΓΙΑΛΕΙΑΣ",V89,0)+IF(Y89="ΑΙΓΙΑΛΕΙΑΣ",X89,0)</f>
        <v>29.875</v>
      </c>
      <c r="AC89" s="39">
        <f>Z89+IF(O89="ΔΥΤΙΚΗΣ ΑΧΑΪΑΣ",4,0)+IF(Q89="ΔΥΤΙΚΗΣ ΑΧΑΪΑΣ",10,0)+IF(T89="ΔΥΤΙΚΗΣ ΑΧΑΪΑΣ",S89,0)+IF(W89="ΔΥΤΙΚΗΣ ΑΧΑΪΑΣ",V89,0)+IF(Y89="ΔΥΤΙΚΗΣ ΑΧΑΪΑΣ",X89,0)</f>
        <v>29.875</v>
      </c>
      <c r="AD89" s="39">
        <f>Z89+IF(O89="ΕΡΥΜΑΝΘΟΥ",4,0)+IF(Q89="ΕΡΥΜΑΝΘΟΥ",10,0)+IF(T89="ΕΡΥΜΑΝΘΟΥ",S89,0)+IF(W89="ΕΡΥΜΑΝΘΟΥ",V89,0)+IF(Y89="ΕΡΥΜΑΝΘΟΥ",X89,0)</f>
        <v>29.875</v>
      </c>
      <c r="AE89" s="39">
        <f>Z89+IF(O89="ΚΑΛΑΒΡΥΤΩΝ",4,0)+IF(Q89="ΚΑΛΑΒΡΥΤΩΝ",10,0)+IF(T89="ΚΑΛΑΒΡΥΤΩΝ",S89,0)+IF(W89="ΚΑΛΑΒΡΥΤΩΝ",V89,0)+IF(Y89="ΚΑΛΑΒΡΥΤΩΝ",X89,0)</f>
        <v>29.875</v>
      </c>
      <c r="AF89" s="37" t="s">
        <v>43</v>
      </c>
    </row>
    <row r="90" spans="1:32" s="14" customFormat="1" ht="15.75" customHeight="1">
      <c r="A90" s="37">
        <v>89</v>
      </c>
      <c r="B90" s="37" t="s">
        <v>94</v>
      </c>
      <c r="C90" s="37" t="s">
        <v>69</v>
      </c>
      <c r="D90" s="37" t="s">
        <v>95</v>
      </c>
      <c r="E90" s="37" t="s">
        <v>96</v>
      </c>
      <c r="F90" s="37">
        <v>594272</v>
      </c>
      <c r="G90" s="51" t="s">
        <v>59</v>
      </c>
      <c r="H90" s="38">
        <v>17</v>
      </c>
      <c r="I90" s="38">
        <v>0</v>
      </c>
      <c r="J90" s="38">
        <v>1</v>
      </c>
      <c r="K90" s="36">
        <v>20.5</v>
      </c>
      <c r="L90" s="37">
        <v>4</v>
      </c>
      <c r="M90" s="37">
        <v>5</v>
      </c>
      <c r="N90" s="37">
        <v>4</v>
      </c>
      <c r="O90" s="37" t="s">
        <v>42</v>
      </c>
      <c r="P90" s="37">
        <v>0</v>
      </c>
      <c r="Q90" s="37">
        <v>0</v>
      </c>
      <c r="R90" s="37">
        <v>0</v>
      </c>
      <c r="S90" s="37">
        <v>0</v>
      </c>
      <c r="T90" s="37">
        <v>0</v>
      </c>
      <c r="U90" s="37">
        <v>0</v>
      </c>
      <c r="V90" s="37">
        <v>0</v>
      </c>
      <c r="W90" s="37">
        <v>0</v>
      </c>
      <c r="X90" s="37">
        <v>0</v>
      </c>
      <c r="Y90" s="37">
        <v>0</v>
      </c>
      <c r="Z90" s="39">
        <f>K90+L90+M90+R90+U90</f>
        <v>29.5</v>
      </c>
      <c r="AA90" s="39">
        <f>Z90+IF(O90="ΠΑΤΡΕΩN",4,0)+IF(Q90="ΠΑΤΡΕΩN",10,0)+IF(T90="ΠΑΤΡΕΩN",S90,0)+IF(W90="ΠΑΤΡΕΩN",V90,0)+IF(Y90="ΠΑΤΡΕΩN",X90,0)</f>
        <v>33.5</v>
      </c>
      <c r="AB90" s="39">
        <f>Z90+IF(O90="ΑΙΓΙΑΛΕΙΑΣ",4,0)+IF(Q90="ΑΙΓΙΑΛΕΙΑΣ",10,0)+IF(T90="ΑΙΓΙΑΛΕΙΑΣ",S90,0)+IF(W90="ΑΙΓΙΑΛΕΙΑΣ",V90,0)+IF(Y90="ΑΙΓΙΑΛΕΙΑΣ",X90,0)</f>
        <v>29.5</v>
      </c>
      <c r="AC90" s="39">
        <f>Z90+IF(O90="ΔΥΤΙΚΗΣ ΑΧΑΪΑΣ",4,0)+IF(Q90="ΔΥΤΙΚΗΣ ΑΧΑΪΑΣ",10,0)+IF(T90="ΔΥΤΙΚΗΣ ΑΧΑΪΑΣ",S90,0)+IF(W90="ΔΥΤΙΚΗΣ ΑΧΑΪΑΣ",V90,0)+IF(Y90="ΔΥΤΙΚΗΣ ΑΧΑΪΑΣ",X90,0)</f>
        <v>29.5</v>
      </c>
      <c r="AD90" s="39">
        <f>Z90+IF(O90="ΕΡΥΜΑΝΘΟΥ",4,0)+IF(Q90="ΕΡΥΜΑΝΘΟΥ",10,0)+IF(T90="ΕΡΥΜΑΝΘΟΥ",S90,0)+IF(W90="ΕΡΥΜΑΝΘΟΥ",V90,0)+IF(Y90="ΕΡΥΜΑΝΘΟΥ",X90,0)</f>
        <v>29.5</v>
      </c>
      <c r="AE90" s="39">
        <f>Z90+IF(O90="ΚΑΛΑΒΡΥΤΩΝ",4,0)+IF(Q90="ΚΑΛΑΒΡΥΤΩΝ",10,0)+IF(T90="ΚΑΛΑΒΡΥΤΩΝ",S90,0)+IF(W90="ΚΑΛΑΒΡΥΤΩΝ",V90,0)+IF(Y90="ΚΑΛΑΒΡΥΤΩΝ",X90,0)</f>
        <v>29.5</v>
      </c>
      <c r="AF90" s="37" t="s">
        <v>43</v>
      </c>
    </row>
    <row r="91" spans="1:32" s="14" customFormat="1" ht="15.75" customHeight="1">
      <c r="A91" s="37">
        <v>90</v>
      </c>
      <c r="B91" s="37" t="s">
        <v>252</v>
      </c>
      <c r="C91" s="37" t="s">
        <v>80</v>
      </c>
      <c r="D91" s="37">
        <v>0</v>
      </c>
      <c r="E91" s="65" t="s">
        <v>485</v>
      </c>
      <c r="F91" s="37">
        <v>702216</v>
      </c>
      <c r="G91" s="51" t="s">
        <v>59</v>
      </c>
      <c r="H91" s="38">
        <v>9</v>
      </c>
      <c r="I91" s="38">
        <v>6</v>
      </c>
      <c r="J91" s="38">
        <v>3</v>
      </c>
      <c r="K91" s="36">
        <v>9.5</v>
      </c>
      <c r="L91" s="37">
        <v>0</v>
      </c>
      <c r="M91" s="37">
        <v>0</v>
      </c>
      <c r="N91" s="37">
        <v>4</v>
      </c>
      <c r="O91" s="37" t="s">
        <v>42</v>
      </c>
      <c r="P91" s="37">
        <v>0</v>
      </c>
      <c r="Q91" s="37">
        <v>0</v>
      </c>
      <c r="R91" s="37">
        <v>0</v>
      </c>
      <c r="S91" s="37">
        <v>0</v>
      </c>
      <c r="T91" s="37">
        <v>0</v>
      </c>
      <c r="U91" s="37">
        <v>20</v>
      </c>
      <c r="V91" s="37">
        <v>3</v>
      </c>
      <c r="W91" s="37" t="s">
        <v>42</v>
      </c>
      <c r="X91" s="37">
        <v>0</v>
      </c>
      <c r="Y91" s="37">
        <v>0</v>
      </c>
      <c r="Z91" s="39">
        <f>K91+L91+M91+R91+U91</f>
        <v>29.5</v>
      </c>
      <c r="AA91" s="39">
        <f>Z91+IF(O91="ΠΑΤΡΕΩN",4,0)+IF(Q91="ΠΑΤΡΕΩN",10,0)+IF(T91="ΠΑΤΡΕΩN",S91,0)+IF(W91="ΠΑΤΡΕΩN",V91,0)+IF(Y91="ΠΑΤΡΕΩN",X91,0)</f>
        <v>36.5</v>
      </c>
      <c r="AB91" s="39">
        <f>Z91+IF(O91="ΑΙΓΙΑΛΕΙΑΣ",4,0)+IF(Q91="ΑΙΓΙΑΛΕΙΑΣ",10,0)+IF(T91="ΑΙΓΙΑΛΕΙΑΣ",S91,0)+IF(W91="ΑΙΓΙΑΛΕΙΑΣ",V91,0)+IF(Y91="ΑΙΓΙΑΛΕΙΑΣ",X91,0)</f>
        <v>29.5</v>
      </c>
      <c r="AC91" s="39">
        <f>Z91+IF(O91="ΔΥΤΙΚΗΣ ΑΧΑΪΑΣ",4,0)+IF(Q91="ΔΥΤΙΚΗΣ ΑΧΑΪΑΣ",10,0)+IF(T91="ΔΥΤΙΚΗΣ ΑΧΑΪΑΣ",S91,0)+IF(W91="ΔΥΤΙΚΗΣ ΑΧΑΪΑΣ",V91,0)+IF(Y91="ΔΥΤΙΚΗΣ ΑΧΑΪΑΣ",X91,0)</f>
        <v>29.5</v>
      </c>
      <c r="AD91" s="39">
        <f>Z91+IF(O91="ΕΡΥΜΑΝΘΟΥ",4,0)+IF(Q91="ΕΡΥΜΑΝΘΟΥ",10,0)+IF(T91="ΕΡΥΜΑΝΘΟΥ",S91,0)+IF(W91="ΕΡΥΜΑΝΘΟΥ",V91,0)+IF(Y91="ΕΡΥΜΑΝΘΟΥ",X91,0)</f>
        <v>29.5</v>
      </c>
      <c r="AE91" s="39">
        <f>Z91+IF(O91="ΚΑΛΑΒΡΥΤΩΝ",4,0)+IF(Q91="ΚΑΛΑΒΡΥΤΩΝ",10,0)+IF(T91="ΚΑΛΑΒΡΥΤΩΝ",S91,0)+IF(W91="ΚΑΛΑΒΡΥΤΩΝ",V91,0)+IF(Y91="ΚΑΛΑΒΡΥΤΩΝ",X91,0)</f>
        <v>29.5</v>
      </c>
      <c r="AF91" s="37" t="s">
        <v>43</v>
      </c>
    </row>
    <row r="92" spans="1:32" s="14" customFormat="1" ht="15.75" customHeight="1">
      <c r="A92" s="37">
        <v>91</v>
      </c>
      <c r="B92" s="50" t="s">
        <v>486</v>
      </c>
      <c r="C92" s="50" t="s">
        <v>67</v>
      </c>
      <c r="D92" s="43">
        <v>0</v>
      </c>
      <c r="E92" s="65" t="s">
        <v>485</v>
      </c>
      <c r="F92" s="49">
        <v>588819</v>
      </c>
      <c r="G92" s="68" t="s">
        <v>59</v>
      </c>
      <c r="H92" s="36">
        <v>22</v>
      </c>
      <c r="I92" s="36">
        <v>1</v>
      </c>
      <c r="J92" s="36">
        <v>18</v>
      </c>
      <c r="K92" s="36">
        <v>29.333333333333332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/>
      <c r="S92" s="36"/>
      <c r="T92" s="36"/>
      <c r="U92" s="36">
        <v>0</v>
      </c>
      <c r="V92" s="36">
        <v>0</v>
      </c>
      <c r="W92" s="36">
        <v>0</v>
      </c>
      <c r="X92" s="36"/>
      <c r="Y92" s="36"/>
      <c r="Z92" s="39">
        <f>K92+L92+M92+R92+U92</f>
        <v>29.333333333333332</v>
      </c>
      <c r="AA92" s="39">
        <f>Z92+IF(O92="ΠΑΤΡΕΩN",4,0)+IF(Q92="ΠΑΤΡΕΩN",10,0)+IF(T92="ΠΑΤΡΕΩN",S92,0)+IF(W92="ΠΑΤΡΕΩN",V92,0)+IF(Y92="ΠΑΤΡΕΩN",X92,0)</f>
        <v>29.333333333333332</v>
      </c>
      <c r="AB92" s="39">
        <f>Z92+IF(O92="ΑΙΓΙΑΛΕΙΑΣ",4,0)+IF(Q92="ΑΙΓΙΑΛΕΙΑΣ",10,0)+IF(T92="ΑΙΓΙΑΛΕΙΑΣ",S92,0)+IF(W92="ΑΙΓΙΑΛΕΙΑΣ",V92,0)+IF(Y92="ΑΙΓΙΑΛΕΙΑΣ",X92,0)</f>
        <v>29.333333333333332</v>
      </c>
      <c r="AC92" s="39">
        <f>Z92+IF(O92="ΔΥΤΙΚΗΣ ΑΧΑΪΑΣ",4,0)+IF(Q92="ΔΥΤΙΚΗΣ ΑΧΑΪΑΣ",10,0)+IF(T92="ΔΥΤΙΚΗΣ ΑΧΑΪΑΣ",S92,0)+IF(W92="ΔΥΤΙΚΗΣ ΑΧΑΪΑΣ",V92,0)+IF(Y92="ΔΥΤΙΚΗΣ ΑΧΑΪΑΣ",X92,0)</f>
        <v>29.333333333333332</v>
      </c>
      <c r="AD92" s="39">
        <f>Z92+IF(O92="ΕΡΥΜΑΝΘΟΥ",4,0)+IF(Q92="ΕΡΥΜΑΝΘΟΥ",10,0)+IF(T92="ΕΡΥΜΑΝΘΟΥ",S92,0)+IF(W92="ΕΡΥΜΑΝΘΟΥ",V92,0)+IF(Y92="ΕΡΥΜΑΝΘΟΥ",X92,0)</f>
        <v>29.333333333333332</v>
      </c>
      <c r="AE92" s="39">
        <f>Z92+IF(O92="ΚΑΛΑΒΡΥΤΩΝ",4,0)+IF(Q92="ΚΑΛΑΒΡΥΤΩΝ",10,0)+IF(T92="ΚΑΛΑΒΡΥΤΩΝ",S92,0)+IF(W92="ΚΑΛΑΒΡΥΤΩΝ",V92,0)+IF(Y92="ΚΑΛΑΒΡΥΤΩΝ",X92,0)</f>
        <v>29.333333333333332</v>
      </c>
      <c r="AF92" s="37" t="s">
        <v>43</v>
      </c>
    </row>
    <row r="93" spans="1:32" s="14" customFormat="1" ht="15.75" customHeight="1">
      <c r="A93" s="37">
        <v>92</v>
      </c>
      <c r="B93" s="37" t="s">
        <v>350</v>
      </c>
      <c r="C93" s="37" t="s">
        <v>67</v>
      </c>
      <c r="D93" s="37" t="s">
        <v>39</v>
      </c>
      <c r="E93" s="37" t="s">
        <v>72</v>
      </c>
      <c r="F93" s="37">
        <v>602583</v>
      </c>
      <c r="G93" s="51" t="s">
        <v>59</v>
      </c>
      <c r="H93" s="38">
        <v>16</v>
      </c>
      <c r="I93" s="38">
        <v>9</v>
      </c>
      <c r="J93" s="38">
        <v>2</v>
      </c>
      <c r="K93" s="36">
        <v>20.125</v>
      </c>
      <c r="L93" s="37">
        <v>4</v>
      </c>
      <c r="M93" s="37">
        <v>5</v>
      </c>
      <c r="N93" s="37">
        <v>4</v>
      </c>
      <c r="O93" s="37" t="s">
        <v>42</v>
      </c>
      <c r="P93" s="37">
        <v>0</v>
      </c>
      <c r="Q93" s="37">
        <v>0</v>
      </c>
      <c r="R93" s="37">
        <v>0</v>
      </c>
      <c r="S93" s="37">
        <v>0</v>
      </c>
      <c r="T93" s="37">
        <v>0</v>
      </c>
      <c r="U93" s="37">
        <v>0</v>
      </c>
      <c r="V93" s="37">
        <v>0</v>
      </c>
      <c r="W93" s="37">
        <v>0</v>
      </c>
      <c r="X93" s="37">
        <v>0</v>
      </c>
      <c r="Y93" s="37">
        <v>0</v>
      </c>
      <c r="Z93" s="39">
        <f>K93+L93+M93+R93+U93</f>
        <v>29.125</v>
      </c>
      <c r="AA93" s="39">
        <f>Z93+IF(O93="ΠΑΤΡΕΩN",4,0)+IF(Q93="ΠΑΤΡΕΩN",10,0)+IF(T93="ΠΑΤΡΕΩN",S93,0)+IF(W93="ΠΑΤΡΕΩN",V93,0)+IF(Y93="ΠΑΤΡΕΩN",X93,0)</f>
        <v>33.125</v>
      </c>
      <c r="AB93" s="39">
        <f>Z93+IF(O93="ΑΙΓΙΑΛΕΙΑΣ",4,0)+IF(Q93="ΑΙΓΙΑΛΕΙΑΣ",10,0)+IF(T93="ΑΙΓΙΑΛΕΙΑΣ",S93,0)+IF(W93="ΑΙΓΙΑΛΕΙΑΣ",V93,0)+IF(Y93="ΑΙΓΙΑΛΕΙΑΣ",X93,0)</f>
        <v>29.125</v>
      </c>
      <c r="AC93" s="39">
        <f>Z93+IF(O93="ΔΥΤΙΚΗΣ ΑΧΑΪΑΣ",4,0)+IF(Q93="ΔΥΤΙΚΗΣ ΑΧΑΪΑΣ",10,0)+IF(T93="ΔΥΤΙΚΗΣ ΑΧΑΪΑΣ",S93,0)+IF(W93="ΔΥΤΙΚΗΣ ΑΧΑΪΑΣ",V93,0)+IF(Y93="ΔΥΤΙΚΗΣ ΑΧΑΪΑΣ",X93,0)</f>
        <v>29.125</v>
      </c>
      <c r="AD93" s="39">
        <f>Z93+IF(O93="ΕΡΥΜΑΝΘΟΥ",4,0)+IF(Q93="ΕΡΥΜΑΝΘΟΥ",10,0)+IF(T93="ΕΡΥΜΑΝΘΟΥ",S93,0)+IF(W93="ΕΡΥΜΑΝΘΟΥ",V93,0)+IF(Y93="ΕΡΥΜΑΝΘΟΥ",X93,0)</f>
        <v>29.125</v>
      </c>
      <c r="AE93" s="39">
        <f>Z93+IF(O93="ΚΑΛΑΒΡΥΤΩΝ",4,0)+IF(Q93="ΚΑΛΑΒΡΥΤΩΝ",10,0)+IF(T93="ΚΑΛΑΒΡΥΤΩΝ",S93,0)+IF(W93="ΚΑΛΑΒΡΥΤΩΝ",V93,0)+IF(Y93="ΚΑΛΑΒΡΥΤΩΝ",X93,0)</f>
        <v>29.125</v>
      </c>
      <c r="AF93" s="37" t="s">
        <v>43</v>
      </c>
    </row>
    <row r="94" spans="1:32" s="14" customFormat="1" ht="15.75" customHeight="1">
      <c r="A94" s="37">
        <v>93</v>
      </c>
      <c r="B94" s="37" t="s">
        <v>406</v>
      </c>
      <c r="C94" s="37" t="s">
        <v>80</v>
      </c>
      <c r="D94" s="37" t="s">
        <v>40</v>
      </c>
      <c r="E94" s="37" t="s">
        <v>351</v>
      </c>
      <c r="F94" s="37">
        <v>616872</v>
      </c>
      <c r="G94" s="51" t="s">
        <v>59</v>
      </c>
      <c r="H94" s="38">
        <v>12</v>
      </c>
      <c r="I94" s="38">
        <v>4</v>
      </c>
      <c r="J94" s="38">
        <v>25</v>
      </c>
      <c r="K94" s="36">
        <v>13.625</v>
      </c>
      <c r="L94" s="37">
        <v>4</v>
      </c>
      <c r="M94" s="37">
        <v>11</v>
      </c>
      <c r="N94" s="37">
        <v>4</v>
      </c>
      <c r="O94" s="37" t="s">
        <v>42</v>
      </c>
      <c r="P94" s="37">
        <v>0</v>
      </c>
      <c r="Q94" s="37">
        <v>0</v>
      </c>
      <c r="R94" s="37">
        <v>0</v>
      </c>
      <c r="S94" s="37">
        <v>2</v>
      </c>
      <c r="T94" s="36" t="s">
        <v>42</v>
      </c>
      <c r="U94" s="37">
        <v>0</v>
      </c>
      <c r="V94" s="37">
        <v>0</v>
      </c>
      <c r="W94" s="37">
        <v>0</v>
      </c>
      <c r="X94" s="37">
        <v>0</v>
      </c>
      <c r="Y94" s="37">
        <v>0</v>
      </c>
      <c r="Z94" s="39">
        <f>K94+L94+M94+R94+U94</f>
        <v>28.625</v>
      </c>
      <c r="AA94" s="39">
        <f>Z94+IF(O94="ΠΑΤΡΕΩN",4,0)+IF(Q94="ΠΑΤΡΕΩN",10,0)+IF(T94="ΠΑΤΡΕΩN",S94,0)+IF(W94="ΠΑΤΡΕΩN",V94,0)+IF(Y94="ΠΑΤΡΕΩN",X94,0)</f>
        <v>34.625</v>
      </c>
      <c r="AB94" s="39">
        <f>Z94+IF(O94="ΑΙΓΙΑΛΕΙΑΣ",4,0)+IF(Q94="ΑΙΓΙΑΛΕΙΑΣ",10,0)+IF(T94="ΑΙΓΙΑΛΕΙΑΣ",S94,0)+IF(W94="ΑΙΓΙΑΛΕΙΑΣ",V94,0)+IF(Y94="ΑΙΓΙΑΛΕΙΑΣ",X94,0)</f>
        <v>28.625</v>
      </c>
      <c r="AC94" s="39">
        <f>Z94+IF(O94="ΔΥΤΙΚΗΣ ΑΧΑΪΑΣ",4,0)+IF(Q94="ΔΥΤΙΚΗΣ ΑΧΑΪΑΣ",10,0)+IF(T94="ΔΥΤΙΚΗΣ ΑΧΑΪΑΣ",S94,0)+IF(W94="ΔΥΤΙΚΗΣ ΑΧΑΪΑΣ",V94,0)+IF(Y94="ΔΥΤΙΚΗΣ ΑΧΑΪΑΣ",X94,0)</f>
        <v>28.625</v>
      </c>
      <c r="AD94" s="39">
        <f>Z94+IF(O94="ΕΡΥΜΑΝΘΟΥ",4,0)+IF(Q94="ΕΡΥΜΑΝΘΟΥ",10,0)+IF(T94="ΕΡΥΜΑΝΘΟΥ",S94,0)+IF(W94="ΕΡΥΜΑΝΘΟΥ",V94,0)+IF(Y94="ΕΡΥΜΑΝΘΟΥ",X94,0)</f>
        <v>28.625</v>
      </c>
      <c r="AE94" s="39">
        <f>Z94+IF(O94="ΚΑΛΑΒΡΥΤΩΝ",4,0)+IF(Q94="ΚΑΛΑΒΡΥΤΩΝ",10,0)+IF(T94="ΚΑΛΑΒΡΥΤΩΝ",S94,0)+IF(W94="ΚΑΛΑΒΡΥΤΩΝ",V94,0)+IF(Y94="ΚΑΛΑΒΡΥΤΩΝ",X94,0)</f>
        <v>28.625</v>
      </c>
      <c r="AF94" s="37" t="s">
        <v>43</v>
      </c>
    </row>
    <row r="95" spans="1:32" s="14" customFormat="1" ht="15.75" customHeight="1">
      <c r="A95" s="37">
        <v>94</v>
      </c>
      <c r="B95" s="42" t="s">
        <v>420</v>
      </c>
      <c r="C95" s="42" t="s">
        <v>421</v>
      </c>
      <c r="D95" s="42" t="s">
        <v>87</v>
      </c>
      <c r="E95" s="42" t="s">
        <v>268</v>
      </c>
      <c r="F95" s="43">
        <v>604959</v>
      </c>
      <c r="G95" s="67" t="s">
        <v>59</v>
      </c>
      <c r="H95" s="43">
        <v>16</v>
      </c>
      <c r="I95" s="43">
        <v>0</v>
      </c>
      <c r="J95" s="43">
        <v>16</v>
      </c>
      <c r="K95" s="36">
        <v>19.125</v>
      </c>
      <c r="L95" s="43">
        <v>4</v>
      </c>
      <c r="M95" s="43">
        <v>5</v>
      </c>
      <c r="N95" s="43">
        <v>4</v>
      </c>
      <c r="O95" s="42" t="s">
        <v>42</v>
      </c>
      <c r="P95" s="43">
        <v>10</v>
      </c>
      <c r="Q95" s="42" t="s">
        <v>64</v>
      </c>
      <c r="R95" s="43">
        <v>0</v>
      </c>
      <c r="S95" s="43">
        <v>0</v>
      </c>
      <c r="T95" s="43">
        <v>0</v>
      </c>
      <c r="U95" s="43">
        <v>0</v>
      </c>
      <c r="V95" s="43">
        <v>0</v>
      </c>
      <c r="W95" s="43">
        <v>0</v>
      </c>
      <c r="X95" s="43">
        <v>0</v>
      </c>
      <c r="Y95" s="43">
        <v>0</v>
      </c>
      <c r="Z95" s="39">
        <f>K95+L95+M95+R95+U95</f>
        <v>28.125</v>
      </c>
      <c r="AA95" s="39">
        <f>Z95+IF(O95="ΠΑΤΡΕΩN",4,0)+IF(Q95="ΠΑΤΡΕΩN",10,0)+IF(T95="ΠΑΤΡΕΩN",S95,0)+IF(W95="ΠΑΤΡΕΩN",V95,0)+IF(Y95="ΠΑΤΡΕΩN",X95,0)</f>
        <v>32.125</v>
      </c>
      <c r="AB95" s="39">
        <f>Z95+IF(O95="ΑΙΓΙΑΛΕΙΑΣ",4,0)+IF(Q95="ΑΙΓΙΑΛΕΙΑΣ",10,0)+IF(T95="ΑΙΓΙΑΛΕΙΑΣ",S95,0)+IF(W95="ΑΙΓΙΑΛΕΙΑΣ",V95,0)+IF(Y95="ΑΙΓΙΑΛΕΙΑΣ",X95,0)</f>
        <v>38.125</v>
      </c>
      <c r="AC95" s="39">
        <f>Z95+IF(O95="ΔΥΤΙΚΗΣ ΑΧΑΪΑΣ",4,0)+IF(Q95="ΔΥΤΙΚΗΣ ΑΧΑΪΑΣ",10,0)+IF(T95="ΔΥΤΙΚΗΣ ΑΧΑΪΑΣ",S95,0)+IF(W95="ΔΥΤΙΚΗΣ ΑΧΑΪΑΣ",V95,0)+IF(Y95="ΔΥΤΙΚΗΣ ΑΧΑΪΑΣ",X95,0)</f>
        <v>28.125</v>
      </c>
      <c r="AD95" s="39">
        <f>Z95+IF(O95="ΕΡΥΜΑΝΘΟΥ",4,0)+IF(Q95="ΕΡΥΜΑΝΘΟΥ",10,0)+IF(T95="ΕΡΥΜΑΝΘΟΥ",S95,0)+IF(W95="ΕΡΥΜΑΝΘΟΥ",V95,0)+IF(Y95="ΕΡΥΜΑΝΘΟΥ",X95,0)</f>
        <v>28.125</v>
      </c>
      <c r="AE95" s="39">
        <f>Z95+IF(O95="ΚΑΛΑΒΡΥΤΩΝ",4,0)+IF(Q95="ΚΑΛΑΒΡΥΤΩΝ",10,0)+IF(T95="ΚΑΛΑΒΡΥΤΩΝ",S95,0)+IF(W95="ΚΑΛΑΒΡΥΤΩΝ",V95,0)+IF(Y95="ΚΑΛΑΒΡΥΤΩΝ",X95,0)</f>
        <v>28.125</v>
      </c>
      <c r="AF95" s="42" t="s">
        <v>43</v>
      </c>
    </row>
    <row r="96" spans="1:32" s="14" customFormat="1" ht="15.75" customHeight="1">
      <c r="A96" s="37">
        <v>95</v>
      </c>
      <c r="B96" s="37" t="s">
        <v>196</v>
      </c>
      <c r="C96" s="37" t="s">
        <v>52</v>
      </c>
      <c r="D96" s="37">
        <v>0</v>
      </c>
      <c r="E96" s="65" t="s">
        <v>485</v>
      </c>
      <c r="F96" s="37">
        <v>598845</v>
      </c>
      <c r="G96" s="51" t="s">
        <v>59</v>
      </c>
      <c r="H96" s="38">
        <v>19</v>
      </c>
      <c r="I96" s="38">
        <v>3</v>
      </c>
      <c r="J96" s="38">
        <v>19</v>
      </c>
      <c r="K96" s="36">
        <v>24</v>
      </c>
      <c r="L96" s="37">
        <v>4</v>
      </c>
      <c r="M96" s="37">
        <v>0</v>
      </c>
      <c r="N96" s="37">
        <v>0</v>
      </c>
      <c r="O96" s="37">
        <v>0</v>
      </c>
      <c r="P96" s="37">
        <v>10</v>
      </c>
      <c r="Q96" s="37" t="s">
        <v>42</v>
      </c>
      <c r="R96" s="37">
        <v>0</v>
      </c>
      <c r="S96" s="37">
        <v>0</v>
      </c>
      <c r="T96" s="37">
        <v>0</v>
      </c>
      <c r="U96" s="37">
        <v>0</v>
      </c>
      <c r="V96" s="37">
        <v>0</v>
      </c>
      <c r="W96" s="37">
        <v>0</v>
      </c>
      <c r="X96" s="37">
        <v>0</v>
      </c>
      <c r="Y96" s="37">
        <v>0</v>
      </c>
      <c r="Z96" s="39">
        <f>K96+L96+M96+R96+U96</f>
        <v>28</v>
      </c>
      <c r="AA96" s="39">
        <f>Z96+IF(O96="ΠΑΤΡΕΩN",4,0)+IF(Q96="ΠΑΤΡΕΩN",10,0)+IF(T96="ΠΑΤΡΕΩN",S96,0)+IF(W96="ΠΑΤΡΕΩN",V96,0)+IF(Y96="ΠΑΤΡΕΩN",X96,0)</f>
        <v>38</v>
      </c>
      <c r="AB96" s="39">
        <f>Z96+IF(O96="ΑΙΓΙΑΛΕΙΑΣ",4,0)+IF(Q96="ΑΙΓΙΑΛΕΙΑΣ",10,0)+IF(T96="ΑΙΓΙΑΛΕΙΑΣ",S96,0)+IF(W96="ΑΙΓΙΑΛΕΙΑΣ",V96,0)+IF(Y96="ΑΙΓΙΑΛΕΙΑΣ",X96,0)</f>
        <v>28</v>
      </c>
      <c r="AC96" s="39">
        <f>Z96+IF(O96="ΔΥΤΙΚΗΣ ΑΧΑΪΑΣ",4,0)+IF(Q96="ΔΥΤΙΚΗΣ ΑΧΑΪΑΣ",10,0)+IF(T96="ΔΥΤΙΚΗΣ ΑΧΑΪΑΣ",S96,0)+IF(W96="ΔΥΤΙΚΗΣ ΑΧΑΪΑΣ",V96,0)+IF(Y96="ΔΥΤΙΚΗΣ ΑΧΑΪΑΣ",X96,0)</f>
        <v>28</v>
      </c>
      <c r="AD96" s="39">
        <f>Z96+IF(O96="ΕΡΥΜΑΝΘΟΥ",4,0)+IF(Q96="ΕΡΥΜΑΝΘΟΥ",10,0)+IF(T96="ΕΡΥΜΑΝΘΟΥ",S96,0)+IF(W96="ΕΡΥΜΑΝΘΟΥ",V96,0)+IF(Y96="ΕΡΥΜΑΝΘΟΥ",X96,0)</f>
        <v>28</v>
      </c>
      <c r="AE96" s="39">
        <f>Z96+IF(O96="ΚΑΛΑΒΡΥΤΩΝ",4,0)+IF(Q96="ΚΑΛΑΒΡΥΤΩΝ",10,0)+IF(T96="ΚΑΛΑΒΡΥΤΩΝ",S96,0)+IF(W96="ΚΑΛΑΒΡΥΤΩΝ",V96,0)+IF(Y96="ΚΑΛΑΒΡΥΤΩΝ",X96,0)</f>
        <v>28</v>
      </c>
      <c r="AF96" s="37" t="s">
        <v>43</v>
      </c>
    </row>
    <row r="97" spans="1:32" s="14" customFormat="1" ht="15.75" customHeight="1">
      <c r="A97" s="37">
        <v>96</v>
      </c>
      <c r="B97" s="37" t="s">
        <v>362</v>
      </c>
      <c r="C97" s="37" t="s">
        <v>118</v>
      </c>
      <c r="D97" s="37" t="s">
        <v>57</v>
      </c>
      <c r="E97" s="37" t="s">
        <v>363</v>
      </c>
      <c r="F97" s="37">
        <v>598635</v>
      </c>
      <c r="G97" s="51" t="s">
        <v>59</v>
      </c>
      <c r="H97" s="38">
        <v>19</v>
      </c>
      <c r="I97" s="38">
        <v>1</v>
      </c>
      <c r="J97" s="38">
        <v>17</v>
      </c>
      <c r="K97" s="36">
        <v>23.75</v>
      </c>
      <c r="L97" s="37">
        <v>4</v>
      </c>
      <c r="M97" s="37">
        <v>0</v>
      </c>
      <c r="N97" s="37">
        <v>0</v>
      </c>
      <c r="O97" s="37">
        <v>0</v>
      </c>
      <c r="P97" s="37">
        <v>10</v>
      </c>
      <c r="Q97" s="37" t="s">
        <v>42</v>
      </c>
      <c r="R97" s="37">
        <v>0</v>
      </c>
      <c r="S97" s="37">
        <v>0</v>
      </c>
      <c r="T97" s="37">
        <v>0</v>
      </c>
      <c r="U97" s="37">
        <v>0</v>
      </c>
      <c r="V97" s="37">
        <v>0</v>
      </c>
      <c r="W97" s="37">
        <v>0</v>
      </c>
      <c r="X97" s="37">
        <v>0</v>
      </c>
      <c r="Y97" s="37">
        <v>0</v>
      </c>
      <c r="Z97" s="39">
        <f>K97+L97+M97+R97+U97</f>
        <v>27.75</v>
      </c>
      <c r="AA97" s="39">
        <f>Z97+IF(O97="ΠΑΤΡΕΩN",4,0)+IF(Q97="ΠΑΤΡΕΩN",10,0)+IF(T97="ΠΑΤΡΕΩN",S97,0)+IF(W97="ΠΑΤΡΕΩN",V97,0)+IF(Y97="ΠΑΤΡΕΩN",X97,0)</f>
        <v>37.75</v>
      </c>
      <c r="AB97" s="39">
        <f>Z97+IF(O97="ΑΙΓΙΑΛΕΙΑΣ",4,0)+IF(Q97="ΑΙΓΙΑΛΕΙΑΣ",10,0)+IF(T97="ΑΙΓΙΑΛΕΙΑΣ",S97,0)+IF(W97="ΑΙΓΙΑΛΕΙΑΣ",V97,0)+IF(Y97="ΑΙΓΙΑΛΕΙΑΣ",X97,0)</f>
        <v>27.75</v>
      </c>
      <c r="AC97" s="39">
        <f>Z97+IF(O97="ΔΥΤΙΚΗΣ ΑΧΑΪΑΣ",4,0)+IF(Q97="ΔΥΤΙΚΗΣ ΑΧΑΪΑΣ",10,0)+IF(T97="ΔΥΤΙΚΗΣ ΑΧΑΪΑΣ",S97,0)+IF(W97="ΔΥΤΙΚΗΣ ΑΧΑΪΑΣ",V97,0)+IF(Y97="ΔΥΤΙΚΗΣ ΑΧΑΪΑΣ",X97,0)</f>
        <v>27.75</v>
      </c>
      <c r="AD97" s="39">
        <f>Z97+IF(O97="ΕΡΥΜΑΝΘΟΥ",4,0)+IF(Q97="ΕΡΥΜΑΝΘΟΥ",10,0)+IF(T97="ΕΡΥΜΑΝΘΟΥ",S97,0)+IF(W97="ΕΡΥΜΑΝΘΟΥ",V97,0)+IF(Y97="ΕΡΥΜΑΝΘΟΥ",X97,0)</f>
        <v>27.75</v>
      </c>
      <c r="AE97" s="39">
        <f>Z97+IF(O97="ΚΑΛΑΒΡΥΤΩΝ",4,0)+IF(Q97="ΚΑΛΑΒΡΥΤΩΝ",10,0)+IF(T97="ΚΑΛΑΒΡΥΤΩΝ",S97,0)+IF(W97="ΚΑΛΑΒΡΥΤΩΝ",V97,0)+IF(Y97="ΚΑΛΑΒΡΥΤΩΝ",X97,0)</f>
        <v>27.75</v>
      </c>
      <c r="AF97" s="37" t="s">
        <v>43</v>
      </c>
    </row>
    <row r="98" spans="1:32" s="14" customFormat="1" ht="15.75" customHeight="1">
      <c r="A98" s="37">
        <v>97</v>
      </c>
      <c r="B98" s="42" t="s">
        <v>451</v>
      </c>
      <c r="C98" s="42" t="s">
        <v>452</v>
      </c>
      <c r="D98" s="42" t="s">
        <v>62</v>
      </c>
      <c r="E98" s="42" t="s">
        <v>258</v>
      </c>
      <c r="F98" s="43">
        <v>614676</v>
      </c>
      <c r="G98" s="67" t="s">
        <v>59</v>
      </c>
      <c r="H98" s="43">
        <v>11</v>
      </c>
      <c r="I98" s="43">
        <v>9</v>
      </c>
      <c r="J98" s="43">
        <v>25</v>
      </c>
      <c r="K98" s="36">
        <v>12.75</v>
      </c>
      <c r="L98" s="43">
        <v>4</v>
      </c>
      <c r="M98" s="43">
        <v>11</v>
      </c>
      <c r="N98" s="43">
        <v>4</v>
      </c>
      <c r="O98" s="42" t="s">
        <v>42</v>
      </c>
      <c r="P98" s="43">
        <v>10</v>
      </c>
      <c r="Q98" s="42" t="s">
        <v>42</v>
      </c>
      <c r="R98" s="43">
        <v>0</v>
      </c>
      <c r="S98" s="43">
        <v>0</v>
      </c>
      <c r="T98" s="43">
        <v>0</v>
      </c>
      <c r="U98" s="43">
        <v>0</v>
      </c>
      <c r="V98" s="43">
        <v>0</v>
      </c>
      <c r="W98" s="43">
        <v>0</v>
      </c>
      <c r="X98" s="43">
        <v>0</v>
      </c>
      <c r="Y98" s="43">
        <v>0</v>
      </c>
      <c r="Z98" s="39">
        <f>K98+L98+M98+R98+U98</f>
        <v>27.75</v>
      </c>
      <c r="AA98" s="39">
        <f>Z98+IF(O98="ΠΑΤΡΕΩN",4,0)+IF(Q98="ΠΑΤΡΕΩN",10,0)+IF(T98="ΠΑΤΡΕΩN",S98,0)+IF(W98="ΠΑΤΡΕΩN",V98,0)+IF(Y98="ΠΑΤΡΕΩN",X98,0)</f>
        <v>41.75</v>
      </c>
      <c r="AB98" s="39">
        <f>Z98+IF(O98="ΑΙΓΙΑΛΕΙΑΣ",4,0)+IF(Q98="ΑΙΓΙΑΛΕΙΑΣ",10,0)+IF(T98="ΑΙΓΙΑΛΕΙΑΣ",S98,0)+IF(W98="ΑΙΓΙΑΛΕΙΑΣ",V98,0)+IF(Y98="ΑΙΓΙΑΛΕΙΑΣ",X98,0)</f>
        <v>27.75</v>
      </c>
      <c r="AC98" s="39">
        <f>Z98+IF(O98="ΔΥΤΙΚΗΣ ΑΧΑΪΑΣ",4,0)+IF(Q98="ΔΥΤΙΚΗΣ ΑΧΑΪΑΣ",10,0)+IF(T98="ΔΥΤΙΚΗΣ ΑΧΑΪΑΣ",S98,0)+IF(W98="ΔΥΤΙΚΗΣ ΑΧΑΪΑΣ",V98,0)+IF(Y98="ΔΥΤΙΚΗΣ ΑΧΑΪΑΣ",X98,0)</f>
        <v>27.75</v>
      </c>
      <c r="AD98" s="39">
        <f>Z98+IF(O98="ΕΡΥΜΑΝΘΟΥ",4,0)+IF(Q98="ΕΡΥΜΑΝΘΟΥ",10,0)+IF(T98="ΕΡΥΜΑΝΘΟΥ",S98,0)+IF(W98="ΕΡΥΜΑΝΘΟΥ",V98,0)+IF(Y98="ΕΡΥΜΑΝΘΟΥ",X98,0)</f>
        <v>27.75</v>
      </c>
      <c r="AE98" s="39">
        <f>Z98+IF(O98="ΚΑΛΑΒΡΥΤΩΝ",4,0)+IF(Q98="ΚΑΛΑΒΡΥΤΩΝ",10,0)+IF(T98="ΚΑΛΑΒΡΥΤΩΝ",S98,0)+IF(W98="ΚΑΛΑΒΡΥΤΩΝ",V98,0)+IF(Y98="ΚΑΛΑΒΡΥΤΩΝ",X98,0)</f>
        <v>27.75</v>
      </c>
      <c r="AF98" s="42" t="s">
        <v>43</v>
      </c>
    </row>
    <row r="99" spans="1:32" s="14" customFormat="1" ht="15.75" customHeight="1">
      <c r="A99" s="37">
        <v>98</v>
      </c>
      <c r="B99" s="37" t="s">
        <v>146</v>
      </c>
      <c r="C99" s="37" t="s">
        <v>61</v>
      </c>
      <c r="D99" s="37" t="s">
        <v>40</v>
      </c>
      <c r="E99" s="37" t="s">
        <v>147</v>
      </c>
      <c r="F99" s="37">
        <v>617841</v>
      </c>
      <c r="G99" s="51" t="s">
        <v>59</v>
      </c>
      <c r="H99" s="38">
        <v>11</v>
      </c>
      <c r="I99" s="38">
        <v>7</v>
      </c>
      <c r="J99" s="38">
        <v>8</v>
      </c>
      <c r="K99" s="36">
        <v>12.375</v>
      </c>
      <c r="L99" s="37">
        <v>4</v>
      </c>
      <c r="M99" s="37">
        <v>11</v>
      </c>
      <c r="N99" s="37">
        <v>4</v>
      </c>
      <c r="O99" s="37" t="s">
        <v>139</v>
      </c>
      <c r="P99" s="37">
        <v>0</v>
      </c>
      <c r="Q99" s="37">
        <v>0</v>
      </c>
      <c r="R99" s="37">
        <v>0</v>
      </c>
      <c r="S99" s="37">
        <v>0</v>
      </c>
      <c r="T99" s="37">
        <v>0</v>
      </c>
      <c r="U99" s="37">
        <v>0</v>
      </c>
      <c r="V99" s="37">
        <v>0</v>
      </c>
      <c r="W99" s="37">
        <v>0</v>
      </c>
      <c r="X99" s="37">
        <v>0</v>
      </c>
      <c r="Y99" s="37">
        <v>0</v>
      </c>
      <c r="Z99" s="39">
        <f>K99+L99+M99+R99+U99</f>
        <v>27.375</v>
      </c>
      <c r="AA99" s="39">
        <f>Z99+IF(O99="ΠΑΤΡΕΩN",4,0)+IF(Q99="ΠΑΤΡΕΩN",10,0)+IF(T99="ΠΑΤΡΕΩN",S99,0)+IF(W99="ΠΑΤΡΕΩN",V99,0)+IF(Y99="ΠΑΤΡΕΩN",X99,0)</f>
        <v>27.375</v>
      </c>
      <c r="AB99" s="39">
        <f>Z99+IF(O99="ΑΙΓΙΑΛΕΙΑΣ",4,0)+IF(Q99="ΑΙΓΙΑΛΕΙΑΣ",10,0)+IF(T99="ΑΙΓΙΑΛΕΙΑΣ",S99,0)+IF(W99="ΑΙΓΙΑΛΕΙΑΣ",V99,0)+IF(Y99="ΑΙΓΙΑΛΕΙΑΣ",X99,0)</f>
        <v>27.375</v>
      </c>
      <c r="AC99" s="39">
        <f>Z99+IF(O99="ΔΥΤΙΚΗΣ ΑΧΑΪΑΣ",4,0)+IF(Q99="ΔΥΤΙΚΗΣ ΑΧΑΪΑΣ",10,0)+IF(T99="ΔΥΤΙΚΗΣ ΑΧΑΪΑΣ",S99,0)+IF(W99="ΔΥΤΙΚΗΣ ΑΧΑΪΑΣ",V99,0)+IF(Y99="ΔΥΤΙΚΗΣ ΑΧΑΪΑΣ",X99,0)</f>
        <v>27.375</v>
      </c>
      <c r="AD99" s="39">
        <f>Z99+IF(O99="ΕΡΥΜΑΝΘΟΥ",4,0)+IF(Q99="ΕΡΥΜΑΝΘΟΥ",10,0)+IF(T99="ΕΡΥΜΑΝΘΟΥ",S99,0)+IF(W99="ΕΡΥΜΑΝΘΟΥ",V99,0)+IF(Y99="ΕΡΥΜΑΝΘΟΥ",X99,0)</f>
        <v>31.375</v>
      </c>
      <c r="AE99" s="39">
        <f>Z99+IF(O99="ΚΑΛΑΒΡΥΤΩΝ",4,0)+IF(Q99="ΚΑΛΑΒΡΥΤΩΝ",10,0)+IF(T99="ΚΑΛΑΒΡΥΤΩΝ",S99,0)+IF(W99="ΚΑΛΑΒΡΥΤΩΝ",V99,0)+IF(Y99="ΚΑΛΑΒΡΥΤΩΝ",X99,0)</f>
        <v>27.375</v>
      </c>
      <c r="AF99" s="37" t="s">
        <v>43</v>
      </c>
    </row>
    <row r="100" spans="1:32" s="14" customFormat="1" ht="15.75" customHeight="1">
      <c r="A100" s="37">
        <v>99</v>
      </c>
      <c r="B100" s="37" t="s">
        <v>286</v>
      </c>
      <c r="C100" s="37" t="s">
        <v>287</v>
      </c>
      <c r="D100" s="37" t="s">
        <v>52</v>
      </c>
      <c r="E100" s="37" t="s">
        <v>288</v>
      </c>
      <c r="F100" s="37">
        <v>617968</v>
      </c>
      <c r="G100" s="51" t="s">
        <v>59</v>
      </c>
      <c r="H100" s="38">
        <v>11</v>
      </c>
      <c r="I100" s="38">
        <v>7</v>
      </c>
      <c r="J100" s="38">
        <v>6</v>
      </c>
      <c r="K100" s="36">
        <v>12.375</v>
      </c>
      <c r="L100" s="37">
        <v>4</v>
      </c>
      <c r="M100" s="37">
        <v>11</v>
      </c>
      <c r="N100" s="37">
        <v>4</v>
      </c>
      <c r="O100" s="37" t="s">
        <v>42</v>
      </c>
      <c r="P100" s="37">
        <v>10</v>
      </c>
      <c r="Q100" s="37" t="s">
        <v>42</v>
      </c>
      <c r="R100" s="37">
        <v>0</v>
      </c>
      <c r="S100" s="37">
        <v>0</v>
      </c>
      <c r="T100" s="37">
        <v>0</v>
      </c>
      <c r="U100" s="37">
        <v>0</v>
      </c>
      <c r="V100" s="37">
        <v>0</v>
      </c>
      <c r="W100" s="37">
        <v>0</v>
      </c>
      <c r="X100" s="37">
        <v>0</v>
      </c>
      <c r="Y100" s="37">
        <v>0</v>
      </c>
      <c r="Z100" s="39">
        <f>K100+L100+M100+R100+U100</f>
        <v>27.375</v>
      </c>
      <c r="AA100" s="39">
        <f>Z100+IF(O100="ΠΑΤΡΕΩN",4,0)+IF(Q100="ΠΑΤΡΕΩN",10,0)+IF(T100="ΠΑΤΡΕΩN",S100,0)+IF(W100="ΠΑΤΡΕΩN",V100,0)+IF(Y100="ΠΑΤΡΕΩN",X100,0)</f>
        <v>41.375</v>
      </c>
      <c r="AB100" s="39">
        <f>Z100+IF(O100="ΑΙΓΙΑΛΕΙΑΣ",4,0)+IF(Q100="ΑΙΓΙΑΛΕΙΑΣ",10,0)+IF(T100="ΑΙΓΙΑΛΕΙΑΣ",S100,0)+IF(W100="ΑΙΓΙΑΛΕΙΑΣ",V100,0)+IF(Y100="ΑΙΓΙΑΛΕΙΑΣ",X100,0)</f>
        <v>27.375</v>
      </c>
      <c r="AC100" s="39">
        <f>Z100+IF(O100="ΔΥΤΙΚΗΣ ΑΧΑΪΑΣ",4,0)+IF(Q100="ΔΥΤΙΚΗΣ ΑΧΑΪΑΣ",10,0)+IF(T100="ΔΥΤΙΚΗΣ ΑΧΑΪΑΣ",S100,0)+IF(W100="ΔΥΤΙΚΗΣ ΑΧΑΪΑΣ",V100,0)+IF(Y100="ΔΥΤΙΚΗΣ ΑΧΑΪΑΣ",X100,0)</f>
        <v>27.375</v>
      </c>
      <c r="AD100" s="39">
        <f>Z100+IF(O100="ΕΡΥΜΑΝΘΟΥ",4,0)+IF(Q100="ΕΡΥΜΑΝΘΟΥ",10,0)+IF(T100="ΕΡΥΜΑΝΘΟΥ",S100,0)+IF(W100="ΕΡΥΜΑΝΘΟΥ",V100,0)+IF(Y100="ΕΡΥΜΑΝΘΟΥ",X100,0)</f>
        <v>27.375</v>
      </c>
      <c r="AE100" s="39">
        <f>Z100+IF(O100="ΚΑΛΑΒΡΥΤΩΝ",4,0)+IF(Q100="ΚΑΛΑΒΡΥΤΩΝ",10,0)+IF(T100="ΚΑΛΑΒΡΥΤΩΝ",S100,0)+IF(W100="ΚΑΛΑΒΡΥΤΩΝ",V100,0)+IF(Y100="ΚΑΛΑΒΡΥΤΩΝ",X100,0)</f>
        <v>27.375</v>
      </c>
      <c r="AF100" s="37" t="s">
        <v>43</v>
      </c>
    </row>
    <row r="101" spans="1:32" s="14" customFormat="1" ht="15.75" customHeight="1">
      <c r="A101" s="37">
        <v>100</v>
      </c>
      <c r="B101" s="37" t="s">
        <v>330</v>
      </c>
      <c r="C101" s="37" t="s">
        <v>135</v>
      </c>
      <c r="D101" s="37" t="s">
        <v>150</v>
      </c>
      <c r="E101" s="37" t="s">
        <v>268</v>
      </c>
      <c r="F101" s="37">
        <v>617993</v>
      </c>
      <c r="G101" s="51" t="s">
        <v>59</v>
      </c>
      <c r="H101" s="38">
        <v>11</v>
      </c>
      <c r="I101" s="38">
        <v>7</v>
      </c>
      <c r="J101" s="38">
        <v>7</v>
      </c>
      <c r="K101" s="36">
        <v>12.375</v>
      </c>
      <c r="L101" s="37">
        <v>4</v>
      </c>
      <c r="M101" s="37">
        <v>11</v>
      </c>
      <c r="N101" s="37">
        <v>4</v>
      </c>
      <c r="O101" s="37" t="s">
        <v>42</v>
      </c>
      <c r="P101" s="37">
        <v>0</v>
      </c>
      <c r="Q101" s="37">
        <v>0</v>
      </c>
      <c r="R101" s="37">
        <v>0</v>
      </c>
      <c r="S101" s="37">
        <v>0</v>
      </c>
      <c r="T101" s="37">
        <v>0</v>
      </c>
      <c r="U101" s="37">
        <v>0</v>
      </c>
      <c r="V101" s="37">
        <v>0</v>
      </c>
      <c r="W101" s="37">
        <v>0</v>
      </c>
      <c r="X101" s="37">
        <v>0</v>
      </c>
      <c r="Y101" s="37">
        <v>0</v>
      </c>
      <c r="Z101" s="39">
        <f>K101+L101+M101+R101+U101</f>
        <v>27.375</v>
      </c>
      <c r="AA101" s="39">
        <f>Z101+IF(O101="ΠΑΤΡΕΩN",4,0)+IF(Q101="ΠΑΤΡΕΩN",10,0)+IF(T101="ΠΑΤΡΕΩN",S101,0)+IF(W101="ΠΑΤΡΕΩN",V101,0)+IF(Y101="ΠΑΤΡΕΩN",X101,0)</f>
        <v>31.375</v>
      </c>
      <c r="AB101" s="39">
        <f>Z101+IF(O101="ΑΙΓΙΑΛΕΙΑΣ",4,0)+IF(Q101="ΑΙΓΙΑΛΕΙΑΣ",10,0)+IF(T101="ΑΙΓΙΑΛΕΙΑΣ",S101,0)+IF(W101="ΑΙΓΙΑΛΕΙΑΣ",V101,0)+IF(Y101="ΑΙΓΙΑΛΕΙΑΣ",X101,0)</f>
        <v>27.375</v>
      </c>
      <c r="AC101" s="39">
        <f>Z101+IF(O101="ΔΥΤΙΚΗΣ ΑΧΑΪΑΣ",4,0)+IF(Q101="ΔΥΤΙΚΗΣ ΑΧΑΪΑΣ",10,0)+IF(T101="ΔΥΤΙΚΗΣ ΑΧΑΪΑΣ",S101,0)+IF(W101="ΔΥΤΙΚΗΣ ΑΧΑΪΑΣ",V101,0)+IF(Y101="ΔΥΤΙΚΗΣ ΑΧΑΪΑΣ",X101,0)</f>
        <v>27.375</v>
      </c>
      <c r="AD101" s="39">
        <f>Z101+IF(O101="ΕΡΥΜΑΝΘΟΥ",4,0)+IF(Q101="ΕΡΥΜΑΝΘΟΥ",10,0)+IF(T101="ΕΡΥΜΑΝΘΟΥ",S101,0)+IF(W101="ΕΡΥΜΑΝΘΟΥ",V101,0)+IF(Y101="ΕΡΥΜΑΝΘΟΥ",X101,0)</f>
        <v>27.375</v>
      </c>
      <c r="AE101" s="39">
        <f>Z101+IF(O101="ΚΑΛΑΒΡΥΤΩΝ",4,0)+IF(Q101="ΚΑΛΑΒΡΥΤΩΝ",10,0)+IF(T101="ΚΑΛΑΒΡΥΤΩΝ",S101,0)+IF(W101="ΚΑΛΑΒΡΥΤΩΝ",V101,0)+IF(Y101="ΚΑΛΑΒΡΥΤΩΝ",X101,0)</f>
        <v>27.375</v>
      </c>
      <c r="AF101" s="37" t="s">
        <v>43</v>
      </c>
    </row>
    <row r="102" spans="1:32" s="14" customFormat="1" ht="15.75" customHeight="1">
      <c r="A102" s="37">
        <v>101</v>
      </c>
      <c r="B102" s="37" t="s">
        <v>229</v>
      </c>
      <c r="C102" s="37" t="s">
        <v>230</v>
      </c>
      <c r="D102" s="37" t="s">
        <v>97</v>
      </c>
      <c r="E102" s="37" t="s">
        <v>215</v>
      </c>
      <c r="F102" s="37">
        <v>613459</v>
      </c>
      <c r="G102" s="51" t="s">
        <v>59</v>
      </c>
      <c r="H102" s="38">
        <v>15</v>
      </c>
      <c r="I102" s="38">
        <v>4</v>
      </c>
      <c r="J102" s="38">
        <v>20</v>
      </c>
      <c r="K102" s="36">
        <v>18.125</v>
      </c>
      <c r="L102" s="37">
        <v>4</v>
      </c>
      <c r="M102" s="37">
        <v>5</v>
      </c>
      <c r="N102" s="37">
        <v>4</v>
      </c>
      <c r="O102" s="37" t="s">
        <v>42</v>
      </c>
      <c r="P102" s="37">
        <v>0</v>
      </c>
      <c r="Q102" s="37">
        <v>0</v>
      </c>
      <c r="R102" s="37">
        <v>0</v>
      </c>
      <c r="S102" s="37">
        <v>0</v>
      </c>
      <c r="T102" s="37">
        <v>0</v>
      </c>
      <c r="U102" s="37">
        <v>0</v>
      </c>
      <c r="V102" s="37">
        <v>0</v>
      </c>
      <c r="W102" s="37">
        <v>0</v>
      </c>
      <c r="X102" s="37">
        <v>0</v>
      </c>
      <c r="Y102" s="37">
        <v>0</v>
      </c>
      <c r="Z102" s="39">
        <f>K102+L102+M102+R102+U102</f>
        <v>27.125</v>
      </c>
      <c r="AA102" s="39">
        <f>Z102+IF(O102="ΠΑΤΡΕΩN",4,0)+IF(Q102="ΠΑΤΡΕΩN",10,0)+IF(T102="ΠΑΤΡΕΩN",S102,0)+IF(W102="ΠΑΤΡΕΩN",V102,0)+IF(Y102="ΠΑΤΡΕΩN",X102,0)</f>
        <v>31.125</v>
      </c>
      <c r="AB102" s="39">
        <f>Z102+IF(O102="ΑΙΓΙΑΛΕΙΑΣ",4,0)+IF(Q102="ΑΙΓΙΑΛΕΙΑΣ",10,0)+IF(T102="ΑΙΓΙΑΛΕΙΑΣ",S102,0)+IF(W102="ΑΙΓΙΑΛΕΙΑΣ",V102,0)+IF(Y102="ΑΙΓΙΑΛΕΙΑΣ",X102,0)</f>
        <v>27.125</v>
      </c>
      <c r="AC102" s="39">
        <f>Z102+IF(O102="ΔΥΤΙΚΗΣ ΑΧΑΪΑΣ",4,0)+IF(Q102="ΔΥΤΙΚΗΣ ΑΧΑΪΑΣ",10,0)+IF(T102="ΔΥΤΙΚΗΣ ΑΧΑΪΑΣ",S102,0)+IF(W102="ΔΥΤΙΚΗΣ ΑΧΑΪΑΣ",V102,0)+IF(Y102="ΔΥΤΙΚΗΣ ΑΧΑΪΑΣ",X102,0)</f>
        <v>27.125</v>
      </c>
      <c r="AD102" s="39">
        <f>Z102+IF(O102="ΕΡΥΜΑΝΘΟΥ",4,0)+IF(Q102="ΕΡΥΜΑΝΘΟΥ",10,0)+IF(T102="ΕΡΥΜΑΝΘΟΥ",S102,0)+IF(W102="ΕΡΥΜΑΝΘΟΥ",V102,0)+IF(Y102="ΕΡΥΜΑΝΘΟΥ",X102,0)</f>
        <v>27.125</v>
      </c>
      <c r="AE102" s="39">
        <f>Z102+IF(O102="ΚΑΛΑΒΡΥΤΩΝ",4,0)+IF(Q102="ΚΑΛΑΒΡΥΤΩΝ",10,0)+IF(T102="ΚΑΛΑΒΡΥΤΩΝ",S102,0)+IF(W102="ΚΑΛΑΒΡΥΤΩΝ",V102,0)+IF(Y102="ΚΑΛΑΒΡΥΤΩΝ",X102,0)</f>
        <v>27.125</v>
      </c>
      <c r="AF102" s="37" t="s">
        <v>43</v>
      </c>
    </row>
    <row r="103" spans="1:32" s="14" customFormat="1" ht="15.75" customHeight="1">
      <c r="A103" s="37">
        <v>102</v>
      </c>
      <c r="B103" s="37" t="s">
        <v>104</v>
      </c>
      <c r="C103" s="37" t="s">
        <v>105</v>
      </c>
      <c r="D103" s="37" t="s">
        <v>51</v>
      </c>
      <c r="E103" s="37" t="s">
        <v>106</v>
      </c>
      <c r="F103" s="37">
        <v>621232</v>
      </c>
      <c r="G103" s="51" t="s">
        <v>59</v>
      </c>
      <c r="H103" s="38">
        <v>10</v>
      </c>
      <c r="I103" s="38">
        <v>0</v>
      </c>
      <c r="J103" s="38">
        <v>1</v>
      </c>
      <c r="K103" s="36">
        <v>10</v>
      </c>
      <c r="L103" s="37">
        <v>12</v>
      </c>
      <c r="M103" s="37">
        <v>5</v>
      </c>
      <c r="N103" s="37">
        <v>4</v>
      </c>
      <c r="O103" s="37" t="s">
        <v>42</v>
      </c>
      <c r="P103" s="37">
        <v>0</v>
      </c>
      <c r="Q103" s="37">
        <v>0</v>
      </c>
      <c r="R103" s="37">
        <v>0</v>
      </c>
      <c r="S103" s="37">
        <v>0</v>
      </c>
      <c r="T103" s="37">
        <v>0</v>
      </c>
      <c r="U103" s="37">
        <v>0</v>
      </c>
      <c r="V103" s="37">
        <v>0</v>
      </c>
      <c r="W103" s="37">
        <v>0</v>
      </c>
      <c r="X103" s="37">
        <v>0</v>
      </c>
      <c r="Y103" s="37">
        <v>0</v>
      </c>
      <c r="Z103" s="39">
        <f>K103+L103+M103+R103+U103</f>
        <v>27</v>
      </c>
      <c r="AA103" s="39">
        <f>Z103+IF(O103="ΠΑΤΡΕΩN",4,0)+IF(Q103="ΠΑΤΡΕΩN",10,0)+IF(T103="ΠΑΤΡΕΩN",S103,0)+IF(W103="ΠΑΤΡΕΩN",V103,0)+IF(Y103="ΠΑΤΡΕΩN",X103,0)</f>
        <v>31</v>
      </c>
      <c r="AB103" s="39">
        <f>Z103+IF(O103="ΑΙΓΙΑΛΕΙΑΣ",4,0)+IF(Q103="ΑΙΓΙΑΛΕΙΑΣ",10,0)+IF(T103="ΑΙΓΙΑΛΕΙΑΣ",S103,0)+IF(W103="ΑΙΓΙΑΛΕΙΑΣ",V103,0)+IF(Y103="ΑΙΓΙΑΛΕΙΑΣ",X103,0)</f>
        <v>27</v>
      </c>
      <c r="AC103" s="39">
        <f>Z103+IF(O103="ΔΥΤΙΚΗΣ ΑΧΑΪΑΣ",4,0)+IF(Q103="ΔΥΤΙΚΗΣ ΑΧΑΪΑΣ",10,0)+IF(T103="ΔΥΤΙΚΗΣ ΑΧΑΪΑΣ",S103,0)+IF(W103="ΔΥΤΙΚΗΣ ΑΧΑΪΑΣ",V103,0)+IF(Y103="ΔΥΤΙΚΗΣ ΑΧΑΪΑΣ",X103,0)</f>
        <v>27</v>
      </c>
      <c r="AD103" s="39">
        <f>Z103+IF(O103="ΕΡΥΜΑΝΘΟΥ",4,0)+IF(Q103="ΕΡΥΜΑΝΘΟΥ",10,0)+IF(T103="ΕΡΥΜΑΝΘΟΥ",S103,0)+IF(W103="ΕΡΥΜΑΝΘΟΥ",V103,0)+IF(Y103="ΕΡΥΜΑΝΘΟΥ",X103,0)</f>
        <v>27</v>
      </c>
      <c r="AE103" s="39">
        <f>Z103+IF(O103="ΚΑΛΑΒΡΥΤΩΝ",4,0)+IF(Q103="ΚΑΛΑΒΡΥΤΩΝ",10,0)+IF(T103="ΚΑΛΑΒΡΥΤΩΝ",S103,0)+IF(W103="ΚΑΛΑΒΡΥΤΩΝ",V103,0)+IF(Y103="ΚΑΛΑΒΡΥΤΩΝ",X103,0)</f>
        <v>27</v>
      </c>
      <c r="AF103" s="37" t="s">
        <v>43</v>
      </c>
    </row>
    <row r="104" spans="1:32" s="14" customFormat="1" ht="15.75" customHeight="1">
      <c r="A104" s="37">
        <v>103</v>
      </c>
      <c r="B104" s="37" t="s">
        <v>174</v>
      </c>
      <c r="C104" s="37" t="s">
        <v>67</v>
      </c>
      <c r="D104" s="37" t="s">
        <v>112</v>
      </c>
      <c r="E104" s="37" t="s">
        <v>130</v>
      </c>
      <c r="F104" s="37">
        <v>607032</v>
      </c>
      <c r="G104" s="51" t="s">
        <v>59</v>
      </c>
      <c r="H104" s="38">
        <v>15</v>
      </c>
      <c r="I104" s="38">
        <v>4</v>
      </c>
      <c r="J104" s="38">
        <v>2</v>
      </c>
      <c r="K104" s="36">
        <v>18</v>
      </c>
      <c r="L104" s="37">
        <v>4</v>
      </c>
      <c r="M104" s="37">
        <v>5</v>
      </c>
      <c r="N104" s="37">
        <v>4</v>
      </c>
      <c r="O104" s="37" t="s">
        <v>42</v>
      </c>
      <c r="P104" s="37">
        <v>10</v>
      </c>
      <c r="Q104" s="37" t="s">
        <v>42</v>
      </c>
      <c r="R104" s="37">
        <v>0</v>
      </c>
      <c r="S104" s="37">
        <v>0</v>
      </c>
      <c r="T104" s="37">
        <v>0</v>
      </c>
      <c r="U104" s="37">
        <v>0</v>
      </c>
      <c r="V104" s="37">
        <v>0</v>
      </c>
      <c r="W104" s="37">
        <v>0</v>
      </c>
      <c r="X104" s="37">
        <v>0</v>
      </c>
      <c r="Y104" s="37">
        <v>0</v>
      </c>
      <c r="Z104" s="39">
        <f>K104+L104+M104+R104+U104</f>
        <v>27</v>
      </c>
      <c r="AA104" s="39">
        <f>Z104+IF(O104="ΠΑΤΡΕΩN",4,0)+IF(Q104="ΠΑΤΡΕΩN",10,0)+IF(T104="ΠΑΤΡΕΩN",S104,0)+IF(W104="ΠΑΤΡΕΩN",V104,0)+IF(Y104="ΠΑΤΡΕΩN",X104,0)</f>
        <v>41</v>
      </c>
      <c r="AB104" s="39">
        <f>Z104+IF(O104="ΑΙΓΙΑΛΕΙΑΣ",4,0)+IF(Q104="ΑΙΓΙΑΛΕΙΑΣ",10,0)+IF(T104="ΑΙΓΙΑΛΕΙΑΣ",S104,0)+IF(W104="ΑΙΓΙΑΛΕΙΑΣ",V104,0)+IF(Y104="ΑΙΓΙΑΛΕΙΑΣ",X104,0)</f>
        <v>27</v>
      </c>
      <c r="AC104" s="39">
        <f>Z104+IF(O104="ΔΥΤΙΚΗΣ ΑΧΑΪΑΣ",4,0)+IF(Q104="ΔΥΤΙΚΗΣ ΑΧΑΪΑΣ",10,0)+IF(T104="ΔΥΤΙΚΗΣ ΑΧΑΪΑΣ",S104,0)+IF(W104="ΔΥΤΙΚΗΣ ΑΧΑΪΑΣ",V104,0)+IF(Y104="ΔΥΤΙΚΗΣ ΑΧΑΪΑΣ",X104,0)</f>
        <v>27</v>
      </c>
      <c r="AD104" s="39">
        <f>Z104+IF(O104="ΕΡΥΜΑΝΘΟΥ",4,0)+IF(Q104="ΕΡΥΜΑΝΘΟΥ",10,0)+IF(T104="ΕΡΥΜΑΝΘΟΥ",S104,0)+IF(W104="ΕΡΥΜΑΝΘΟΥ",V104,0)+IF(Y104="ΕΡΥΜΑΝΘΟΥ",X104,0)</f>
        <v>27</v>
      </c>
      <c r="AE104" s="39">
        <f>Z104+IF(O104="ΚΑΛΑΒΡΥΤΩΝ",4,0)+IF(Q104="ΚΑΛΑΒΡΥΤΩΝ",10,0)+IF(T104="ΚΑΛΑΒΡΥΤΩΝ",S104,0)+IF(W104="ΚΑΛΑΒΡΥΤΩΝ",V104,0)+IF(Y104="ΚΑΛΑΒΡΥΤΩΝ",X104,0)</f>
        <v>27</v>
      </c>
      <c r="AF104" s="37" t="s">
        <v>43</v>
      </c>
    </row>
    <row r="105" spans="1:32" s="14" customFormat="1" ht="15.75" customHeight="1">
      <c r="A105" s="37">
        <v>104</v>
      </c>
      <c r="B105" s="42" t="s">
        <v>453</v>
      </c>
      <c r="C105" s="42" t="s">
        <v>135</v>
      </c>
      <c r="D105" s="42" t="s">
        <v>116</v>
      </c>
      <c r="E105" s="42" t="s">
        <v>281</v>
      </c>
      <c r="F105" s="43">
        <v>607045</v>
      </c>
      <c r="G105" s="67" t="s">
        <v>59</v>
      </c>
      <c r="H105" s="43">
        <v>15</v>
      </c>
      <c r="I105" s="43">
        <v>4</v>
      </c>
      <c r="J105" s="43">
        <v>8</v>
      </c>
      <c r="K105" s="36">
        <v>18</v>
      </c>
      <c r="L105" s="43">
        <v>4</v>
      </c>
      <c r="M105" s="43">
        <v>5</v>
      </c>
      <c r="N105" s="43">
        <v>4</v>
      </c>
      <c r="O105" s="42" t="s">
        <v>42</v>
      </c>
      <c r="P105" s="43">
        <v>10</v>
      </c>
      <c r="Q105" s="42" t="s">
        <v>42</v>
      </c>
      <c r="R105" s="43">
        <v>0</v>
      </c>
      <c r="S105" s="43">
        <v>0</v>
      </c>
      <c r="T105" s="43">
        <v>0</v>
      </c>
      <c r="U105" s="43">
        <v>0</v>
      </c>
      <c r="V105" s="43">
        <v>0</v>
      </c>
      <c r="W105" s="43">
        <v>0</v>
      </c>
      <c r="X105" s="43">
        <v>0</v>
      </c>
      <c r="Y105" s="43">
        <v>0</v>
      </c>
      <c r="Z105" s="39">
        <f>K105+L105+M105+R105+U105</f>
        <v>27</v>
      </c>
      <c r="AA105" s="39">
        <f>Z105+IF(O105="ΠΑΤΡΕΩN",4,0)+IF(Q105="ΠΑΤΡΕΩN",10,0)+IF(T105="ΠΑΤΡΕΩN",S105,0)+IF(W105="ΠΑΤΡΕΩN",V105,0)+IF(Y105="ΠΑΤΡΕΩN",X105,0)</f>
        <v>41</v>
      </c>
      <c r="AB105" s="39">
        <f>Z105+IF(O105="ΑΙΓΙΑΛΕΙΑΣ",4,0)+IF(Q105="ΑΙΓΙΑΛΕΙΑΣ",10,0)+IF(T105="ΑΙΓΙΑΛΕΙΑΣ",S105,0)+IF(W105="ΑΙΓΙΑΛΕΙΑΣ",V105,0)+IF(Y105="ΑΙΓΙΑΛΕΙΑΣ",X105,0)</f>
        <v>27</v>
      </c>
      <c r="AC105" s="39">
        <f>Z105+IF(O105="ΔΥΤΙΚΗΣ ΑΧΑΪΑΣ",4,0)+IF(Q105="ΔΥΤΙΚΗΣ ΑΧΑΪΑΣ",10,0)+IF(T105="ΔΥΤΙΚΗΣ ΑΧΑΪΑΣ",S105,0)+IF(W105="ΔΥΤΙΚΗΣ ΑΧΑΪΑΣ",V105,0)+IF(Y105="ΔΥΤΙΚΗΣ ΑΧΑΪΑΣ",X105,0)</f>
        <v>27</v>
      </c>
      <c r="AD105" s="39">
        <f>Z105+IF(O105="ΕΡΥΜΑΝΘΟΥ",4,0)+IF(Q105="ΕΡΥΜΑΝΘΟΥ",10,0)+IF(T105="ΕΡΥΜΑΝΘΟΥ",S105,0)+IF(W105="ΕΡΥΜΑΝΘΟΥ",V105,0)+IF(Y105="ΕΡΥΜΑΝΘΟΥ",X105,0)</f>
        <v>27</v>
      </c>
      <c r="AE105" s="39">
        <f>Z105+IF(O105="ΚΑΛΑΒΡΥΤΩΝ",4,0)+IF(Q105="ΚΑΛΑΒΡΥΤΩΝ",10,0)+IF(T105="ΚΑΛΑΒΡΥΤΩΝ",S105,0)+IF(W105="ΚΑΛΑΒΡΥΤΩΝ",V105,0)+IF(Y105="ΚΑΛΑΒΡΥΤΩΝ",X105,0)</f>
        <v>27</v>
      </c>
      <c r="AF105" s="42" t="s">
        <v>43</v>
      </c>
    </row>
    <row r="106" spans="1:32" s="14" customFormat="1" ht="15.75" customHeight="1">
      <c r="A106" s="37">
        <v>105</v>
      </c>
      <c r="B106" s="37" t="s">
        <v>383</v>
      </c>
      <c r="C106" s="37" t="s">
        <v>105</v>
      </c>
      <c r="D106" s="37" t="s">
        <v>39</v>
      </c>
      <c r="E106" s="37" t="s">
        <v>109</v>
      </c>
      <c r="F106" s="37">
        <v>618514</v>
      </c>
      <c r="G106" s="51" t="s">
        <v>59</v>
      </c>
      <c r="H106" s="38">
        <v>11</v>
      </c>
      <c r="I106" s="38">
        <v>3</v>
      </c>
      <c r="J106" s="38">
        <v>11</v>
      </c>
      <c r="K106" s="36">
        <v>11.875</v>
      </c>
      <c r="L106" s="37">
        <v>4</v>
      </c>
      <c r="M106" s="37">
        <v>11</v>
      </c>
      <c r="N106" s="37">
        <v>4</v>
      </c>
      <c r="O106" s="37" t="s">
        <v>42</v>
      </c>
      <c r="P106" s="37">
        <v>10</v>
      </c>
      <c r="Q106" s="37" t="s">
        <v>42</v>
      </c>
      <c r="R106" s="37">
        <v>0</v>
      </c>
      <c r="S106" s="37">
        <v>0</v>
      </c>
      <c r="T106" s="37">
        <v>0</v>
      </c>
      <c r="U106" s="37">
        <v>0</v>
      </c>
      <c r="V106" s="37">
        <v>0</v>
      </c>
      <c r="W106" s="37">
        <v>0</v>
      </c>
      <c r="X106" s="37">
        <v>0</v>
      </c>
      <c r="Y106" s="37">
        <v>0</v>
      </c>
      <c r="Z106" s="39">
        <f>K106+L106+M106+R106+U106</f>
        <v>26.875</v>
      </c>
      <c r="AA106" s="39">
        <f>Z106+IF(O106="ΠΑΤΡΕΩN",4,0)+IF(Q106="ΠΑΤΡΕΩN",10,0)+IF(T106="ΠΑΤΡΕΩN",S106,0)+IF(W106="ΠΑΤΡΕΩN",V106,0)+IF(Y106="ΠΑΤΡΕΩN",X106,0)</f>
        <v>40.875</v>
      </c>
      <c r="AB106" s="39">
        <f>Z106+IF(O106="ΑΙΓΙΑΛΕΙΑΣ",4,0)+IF(Q106="ΑΙΓΙΑΛΕΙΑΣ",10,0)+IF(T106="ΑΙΓΙΑΛΕΙΑΣ",S106,0)+IF(W106="ΑΙΓΙΑΛΕΙΑΣ",V106,0)+IF(Y106="ΑΙΓΙΑΛΕΙΑΣ",X106,0)</f>
        <v>26.875</v>
      </c>
      <c r="AC106" s="39">
        <f>Z106+IF(O106="ΔΥΤΙΚΗΣ ΑΧΑΪΑΣ",4,0)+IF(Q106="ΔΥΤΙΚΗΣ ΑΧΑΪΑΣ",10,0)+IF(T106="ΔΥΤΙΚΗΣ ΑΧΑΪΑΣ",S106,0)+IF(W106="ΔΥΤΙΚΗΣ ΑΧΑΪΑΣ",V106,0)+IF(Y106="ΔΥΤΙΚΗΣ ΑΧΑΪΑΣ",X106,0)</f>
        <v>26.875</v>
      </c>
      <c r="AD106" s="39">
        <f>Z106+IF(O106="ΕΡΥΜΑΝΘΟΥ",4,0)+IF(Q106="ΕΡΥΜΑΝΘΟΥ",10,0)+IF(T106="ΕΡΥΜΑΝΘΟΥ",S106,0)+IF(W106="ΕΡΥΜΑΝΘΟΥ",V106,0)+IF(Y106="ΕΡΥΜΑΝΘΟΥ",X106,0)</f>
        <v>26.875</v>
      </c>
      <c r="AE106" s="39">
        <f>Z106+IF(O106="ΚΑΛΑΒΡΥΤΩΝ",4,0)+IF(Q106="ΚΑΛΑΒΡΥΤΩΝ",10,0)+IF(T106="ΚΑΛΑΒΡΥΤΩΝ",S106,0)+IF(W106="ΚΑΛΑΒΡΥΤΩΝ",V106,0)+IF(Y106="ΚΑΛΑΒΡΥΤΩΝ",X106,0)</f>
        <v>26.875</v>
      </c>
      <c r="AF106" s="37" t="s">
        <v>43</v>
      </c>
    </row>
    <row r="107" spans="1:32" s="14" customFormat="1" ht="15.75" customHeight="1">
      <c r="A107" s="37">
        <v>106</v>
      </c>
      <c r="B107" s="42" t="s">
        <v>454</v>
      </c>
      <c r="C107" s="42" t="s">
        <v>178</v>
      </c>
      <c r="D107" s="42" t="s">
        <v>224</v>
      </c>
      <c r="E107" s="42" t="s">
        <v>85</v>
      </c>
      <c r="F107" s="43">
        <v>607150</v>
      </c>
      <c r="G107" s="67" t="s">
        <v>59</v>
      </c>
      <c r="H107" s="43">
        <v>15</v>
      </c>
      <c r="I107" s="43">
        <v>1</v>
      </c>
      <c r="J107" s="43">
        <v>6</v>
      </c>
      <c r="K107" s="36">
        <v>17.625</v>
      </c>
      <c r="L107" s="43">
        <v>4</v>
      </c>
      <c r="M107" s="43">
        <v>0</v>
      </c>
      <c r="N107" s="43">
        <v>4</v>
      </c>
      <c r="O107" s="42" t="s">
        <v>42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5</v>
      </c>
      <c r="V107" s="43">
        <v>0</v>
      </c>
      <c r="W107" s="43">
        <v>0</v>
      </c>
      <c r="X107" s="43">
        <v>0</v>
      </c>
      <c r="Y107" s="43">
        <v>0</v>
      </c>
      <c r="Z107" s="39">
        <f>K107+L107+M107+R107+U107</f>
        <v>26.625</v>
      </c>
      <c r="AA107" s="39">
        <f>Z107+IF(O107="ΠΑΤΡΕΩN",4,0)+IF(Q107="ΠΑΤΡΕΩN",10,0)+IF(T107="ΠΑΤΡΕΩN",S107,0)+IF(W107="ΠΑΤΡΕΩN",V107,0)+IF(Y107="ΠΑΤΡΕΩN",X107,0)</f>
        <v>30.625</v>
      </c>
      <c r="AB107" s="39">
        <f>Z107+IF(O107="ΑΙΓΙΑΛΕΙΑΣ",4,0)+IF(Q107="ΑΙΓΙΑΛΕΙΑΣ",10,0)+IF(T107="ΑΙΓΙΑΛΕΙΑΣ",S107,0)+IF(W107="ΑΙΓΙΑΛΕΙΑΣ",V107,0)+IF(Y107="ΑΙΓΙΑΛΕΙΑΣ",X107,0)</f>
        <v>26.625</v>
      </c>
      <c r="AC107" s="39">
        <f>Z107+IF(O107="ΔΥΤΙΚΗΣ ΑΧΑΪΑΣ",4,0)+IF(Q107="ΔΥΤΙΚΗΣ ΑΧΑΪΑΣ",10,0)+IF(T107="ΔΥΤΙΚΗΣ ΑΧΑΪΑΣ",S107,0)+IF(W107="ΔΥΤΙΚΗΣ ΑΧΑΪΑΣ",V107,0)+IF(Y107="ΔΥΤΙΚΗΣ ΑΧΑΪΑΣ",X107,0)</f>
        <v>26.625</v>
      </c>
      <c r="AD107" s="39">
        <f>Z107+IF(O107="ΕΡΥΜΑΝΘΟΥ",4,0)+IF(Q107="ΕΡΥΜΑΝΘΟΥ",10,0)+IF(T107="ΕΡΥΜΑΝΘΟΥ",S107,0)+IF(W107="ΕΡΥΜΑΝΘΟΥ",V107,0)+IF(Y107="ΕΡΥΜΑΝΘΟΥ",X107,0)</f>
        <v>26.625</v>
      </c>
      <c r="AE107" s="39">
        <f>Z107+IF(O107="ΚΑΛΑΒΡΥΤΩΝ",4,0)+IF(Q107="ΚΑΛΑΒΡΥΤΩΝ",10,0)+IF(T107="ΚΑΛΑΒΡΥΤΩΝ",S107,0)+IF(W107="ΚΑΛΑΒΡΥΤΩΝ",V107,0)+IF(Y107="ΚΑΛΑΒΡΥΤΩΝ",X107,0)</f>
        <v>26.625</v>
      </c>
      <c r="AF107" s="42" t="s">
        <v>43</v>
      </c>
    </row>
    <row r="108" spans="1:32" s="14" customFormat="1" ht="15.75" customHeight="1">
      <c r="A108" s="37">
        <v>107</v>
      </c>
      <c r="B108" s="37" t="s">
        <v>347</v>
      </c>
      <c r="C108" s="37" t="s">
        <v>71</v>
      </c>
      <c r="D108" s="37" t="s">
        <v>123</v>
      </c>
      <c r="E108" s="37" t="s">
        <v>348</v>
      </c>
      <c r="F108" s="37">
        <v>604909</v>
      </c>
      <c r="G108" s="51" t="s">
        <v>59</v>
      </c>
      <c r="H108" s="38">
        <v>16</v>
      </c>
      <c r="I108" s="38">
        <v>1</v>
      </c>
      <c r="J108" s="38">
        <v>21</v>
      </c>
      <c r="K108" s="36">
        <v>19.25</v>
      </c>
      <c r="L108" s="37">
        <v>4</v>
      </c>
      <c r="M108" s="37">
        <v>0</v>
      </c>
      <c r="N108" s="37">
        <v>0</v>
      </c>
      <c r="O108" s="37">
        <v>0</v>
      </c>
      <c r="P108" s="37">
        <v>10</v>
      </c>
      <c r="Q108" s="37" t="s">
        <v>64</v>
      </c>
      <c r="R108" s="37">
        <v>3</v>
      </c>
      <c r="S108" s="37">
        <v>0</v>
      </c>
      <c r="T108" s="37">
        <v>0</v>
      </c>
      <c r="U108" s="37">
        <v>0</v>
      </c>
      <c r="V108" s="37">
        <v>0</v>
      </c>
      <c r="W108" s="37">
        <v>0</v>
      </c>
      <c r="X108" s="37">
        <v>0</v>
      </c>
      <c r="Y108" s="37">
        <v>0</v>
      </c>
      <c r="Z108" s="39">
        <f>K108+L108+M108+R108+U108</f>
        <v>26.25</v>
      </c>
      <c r="AA108" s="39">
        <f>Z108+IF(O108="ΠΑΤΡΕΩN",4,0)+IF(Q108="ΠΑΤΡΕΩN",10,0)+IF(T108="ΠΑΤΡΕΩN",S108,0)+IF(W108="ΠΑΤΡΕΩN",V108,0)+IF(Y108="ΠΑΤΡΕΩN",X108,0)</f>
        <v>26.25</v>
      </c>
      <c r="AB108" s="39">
        <f>Z108+IF(O108="ΑΙΓΙΑΛΕΙΑΣ",4,0)+IF(Q108="ΑΙΓΙΑΛΕΙΑΣ",10,0)+IF(T108="ΑΙΓΙΑΛΕΙΑΣ",S108,0)+IF(W108="ΑΙΓΙΑΛΕΙΑΣ",V108,0)+IF(Y108="ΑΙΓΙΑΛΕΙΑΣ",X108,0)</f>
        <v>36.25</v>
      </c>
      <c r="AC108" s="39">
        <f>Z108+IF(O108="ΔΥΤΙΚΗΣ ΑΧΑΪΑΣ",4,0)+IF(Q108="ΔΥΤΙΚΗΣ ΑΧΑΪΑΣ",10,0)+IF(T108="ΔΥΤΙΚΗΣ ΑΧΑΪΑΣ",S108,0)+IF(W108="ΔΥΤΙΚΗΣ ΑΧΑΪΑΣ",V108,0)+IF(Y108="ΔΥΤΙΚΗΣ ΑΧΑΪΑΣ",X108,0)</f>
        <v>26.25</v>
      </c>
      <c r="AD108" s="39">
        <f>Z108+IF(O108="ΕΡΥΜΑΝΘΟΥ",4,0)+IF(Q108="ΕΡΥΜΑΝΘΟΥ",10,0)+IF(T108="ΕΡΥΜΑΝΘΟΥ",S108,0)+IF(W108="ΕΡΥΜΑΝΘΟΥ",V108,0)+IF(Y108="ΕΡΥΜΑΝΘΟΥ",X108,0)</f>
        <v>26.25</v>
      </c>
      <c r="AE108" s="39">
        <f>Z108+IF(O108="ΚΑΛΑΒΡΥΤΩΝ",4,0)+IF(Q108="ΚΑΛΑΒΡΥΤΩΝ",10,0)+IF(T108="ΚΑΛΑΒΡΥΤΩΝ",S108,0)+IF(W108="ΚΑΛΑΒΡΥΤΩΝ",V108,0)+IF(Y108="ΚΑΛΑΒΡΥΤΩΝ",X108,0)</f>
        <v>26.25</v>
      </c>
      <c r="AF108" s="37" t="s">
        <v>43</v>
      </c>
    </row>
    <row r="109" spans="1:32" s="14" customFormat="1" ht="15.75" customHeight="1">
      <c r="A109" s="37">
        <v>108</v>
      </c>
      <c r="B109" s="37" t="s">
        <v>321</v>
      </c>
      <c r="C109" s="37" t="s">
        <v>69</v>
      </c>
      <c r="D109" s="37" t="s">
        <v>87</v>
      </c>
      <c r="E109" s="37" t="s">
        <v>322</v>
      </c>
      <c r="F109" s="37">
        <v>607281</v>
      </c>
      <c r="G109" s="51" t="s">
        <v>59</v>
      </c>
      <c r="H109" s="38">
        <v>14</v>
      </c>
      <c r="I109" s="38">
        <v>8</v>
      </c>
      <c r="J109" s="38">
        <v>25</v>
      </c>
      <c r="K109" s="36">
        <v>17.125</v>
      </c>
      <c r="L109" s="37">
        <v>4</v>
      </c>
      <c r="M109" s="37">
        <v>5</v>
      </c>
      <c r="N109" s="37">
        <v>4</v>
      </c>
      <c r="O109" s="37" t="s">
        <v>42</v>
      </c>
      <c r="P109" s="37">
        <v>10</v>
      </c>
      <c r="Q109" s="37" t="s">
        <v>42</v>
      </c>
      <c r="R109" s="37">
        <v>0</v>
      </c>
      <c r="S109" s="37">
        <v>0</v>
      </c>
      <c r="T109" s="37">
        <v>0</v>
      </c>
      <c r="U109" s="37">
        <v>0</v>
      </c>
      <c r="V109" s="37">
        <v>0</v>
      </c>
      <c r="W109" s="37">
        <v>0</v>
      </c>
      <c r="X109" s="37">
        <v>0</v>
      </c>
      <c r="Y109" s="37">
        <v>0</v>
      </c>
      <c r="Z109" s="39">
        <f>K109+L109+M109+R109+U109</f>
        <v>26.125</v>
      </c>
      <c r="AA109" s="39">
        <f>Z109+IF(O109="ΠΑΤΡΕΩN",4,0)+IF(Q109="ΠΑΤΡΕΩN",10,0)+IF(T109="ΠΑΤΡΕΩN",S109,0)+IF(W109="ΠΑΤΡΕΩN",V109,0)+IF(Y109="ΠΑΤΡΕΩN",X109,0)</f>
        <v>40.125</v>
      </c>
      <c r="AB109" s="39">
        <f>Z109+IF(O109="ΑΙΓΙΑΛΕΙΑΣ",4,0)+IF(Q109="ΑΙΓΙΑΛΕΙΑΣ",10,0)+IF(T109="ΑΙΓΙΑΛΕΙΑΣ",S109,0)+IF(W109="ΑΙΓΙΑΛΕΙΑΣ",V109,0)+IF(Y109="ΑΙΓΙΑΛΕΙΑΣ",X109,0)</f>
        <v>26.125</v>
      </c>
      <c r="AC109" s="39">
        <f>Z109+IF(O109="ΔΥΤΙΚΗΣ ΑΧΑΪΑΣ",4,0)+IF(Q109="ΔΥΤΙΚΗΣ ΑΧΑΪΑΣ",10,0)+IF(T109="ΔΥΤΙΚΗΣ ΑΧΑΪΑΣ",S109,0)+IF(W109="ΔΥΤΙΚΗΣ ΑΧΑΪΑΣ",V109,0)+IF(Y109="ΔΥΤΙΚΗΣ ΑΧΑΪΑΣ",X109,0)</f>
        <v>26.125</v>
      </c>
      <c r="AD109" s="39">
        <f>Z109+IF(O109="ΕΡΥΜΑΝΘΟΥ",4,0)+IF(Q109="ΕΡΥΜΑΝΘΟΥ",10,0)+IF(T109="ΕΡΥΜΑΝΘΟΥ",S109,0)+IF(W109="ΕΡΥΜΑΝΘΟΥ",V109,0)+IF(Y109="ΕΡΥΜΑΝΘΟΥ",X109,0)</f>
        <v>26.125</v>
      </c>
      <c r="AE109" s="39">
        <f>Z109+IF(O109="ΚΑΛΑΒΡΥΤΩΝ",4,0)+IF(Q109="ΚΑΛΑΒΡΥΤΩΝ",10,0)+IF(T109="ΚΑΛΑΒΡΥΤΩΝ",S109,0)+IF(W109="ΚΑΛΑΒΡΥΤΩΝ",V109,0)+IF(Y109="ΚΑΛΑΒΡΥΤΩΝ",X109,0)</f>
        <v>26.125</v>
      </c>
      <c r="AF109" s="37" t="s">
        <v>43</v>
      </c>
    </row>
    <row r="110" spans="1:32" s="14" customFormat="1" ht="15.75" customHeight="1">
      <c r="A110" s="37">
        <v>109</v>
      </c>
      <c r="B110" s="42" t="s">
        <v>415</v>
      </c>
      <c r="C110" s="42" t="s">
        <v>236</v>
      </c>
      <c r="D110" s="42" t="s">
        <v>57</v>
      </c>
      <c r="E110" s="42" t="s">
        <v>416</v>
      </c>
      <c r="F110" s="43">
        <v>617681</v>
      </c>
      <c r="G110" s="67" t="s">
        <v>59</v>
      </c>
      <c r="H110" s="43">
        <v>10</v>
      </c>
      <c r="I110" s="43">
        <v>8</v>
      </c>
      <c r="J110" s="43">
        <v>8</v>
      </c>
      <c r="K110" s="36">
        <v>11</v>
      </c>
      <c r="L110" s="43">
        <v>4</v>
      </c>
      <c r="M110" s="43">
        <v>11</v>
      </c>
      <c r="N110" s="43">
        <v>4</v>
      </c>
      <c r="O110" s="42" t="s">
        <v>42</v>
      </c>
      <c r="P110" s="43">
        <v>0</v>
      </c>
      <c r="Q110" s="43">
        <v>0</v>
      </c>
      <c r="R110" s="43">
        <v>0</v>
      </c>
      <c r="S110" s="44">
        <v>0</v>
      </c>
      <c r="T110" s="42">
        <v>0</v>
      </c>
      <c r="U110" s="43">
        <v>0</v>
      </c>
      <c r="V110" s="43">
        <v>0</v>
      </c>
      <c r="W110" s="43">
        <v>0</v>
      </c>
      <c r="X110" s="43">
        <v>0</v>
      </c>
      <c r="Y110" s="43">
        <v>0</v>
      </c>
      <c r="Z110" s="39">
        <f>K110+L110+M110+R110+U110</f>
        <v>26</v>
      </c>
      <c r="AA110" s="39">
        <f>Z110+IF(O110="ΠΑΤΡΕΩN",4,0)+IF(Q110="ΠΑΤΡΕΩN",10,0)+IF(T110="ΠΑΤΡΕΩN",S110,0)+IF(W110="ΠΑΤΡΕΩN",V110,0)+IF(Y110="ΠΑΤΡΕΩN",X110,0)</f>
        <v>30</v>
      </c>
      <c r="AB110" s="39">
        <f>Z110+IF(O110="ΑΙΓΙΑΛΕΙΑΣ",4,0)+IF(Q110="ΑΙΓΙΑΛΕΙΑΣ",10,0)+IF(T110="ΑΙΓΙΑΛΕΙΑΣ",S110,0)+IF(W110="ΑΙΓΙΑΛΕΙΑΣ",V110,0)+IF(Y110="ΑΙΓΙΑΛΕΙΑΣ",X110,0)</f>
        <v>26</v>
      </c>
      <c r="AC110" s="39">
        <f>Z110+IF(O110="ΔΥΤΙΚΗΣ ΑΧΑΪΑΣ",4,0)+IF(Q110="ΔΥΤΙΚΗΣ ΑΧΑΪΑΣ",10,0)+IF(T110="ΔΥΤΙΚΗΣ ΑΧΑΪΑΣ",S110,0)+IF(W110="ΔΥΤΙΚΗΣ ΑΧΑΪΑΣ",V110,0)+IF(Y110="ΔΥΤΙΚΗΣ ΑΧΑΪΑΣ",X110,0)</f>
        <v>26</v>
      </c>
      <c r="AD110" s="39">
        <f>Z110+IF(O110="ΕΡΥΜΑΝΘΟΥ",4,0)+IF(Q110="ΕΡΥΜΑΝΘΟΥ",10,0)+IF(T110="ΕΡΥΜΑΝΘΟΥ",S110,0)+IF(W110="ΕΡΥΜΑΝΘΟΥ",V110,0)+IF(Y110="ΕΡΥΜΑΝΘΟΥ",X110,0)</f>
        <v>26</v>
      </c>
      <c r="AE110" s="39">
        <f>Z110+IF(O110="ΚΑΛΑΒΡΥΤΩΝ",4,0)+IF(Q110="ΚΑΛΑΒΡΥΤΩΝ",10,0)+IF(T110="ΚΑΛΑΒΡΥΤΩΝ",S110,0)+IF(W110="ΚΑΛΑΒΡΥΤΩΝ",V110,0)+IF(Y110="ΚΑΛΑΒΡΥΤΩΝ",X110,0)</f>
        <v>26</v>
      </c>
      <c r="AF110" s="42" t="s">
        <v>43</v>
      </c>
    </row>
    <row r="111" spans="1:32" s="14" customFormat="1" ht="15.75" customHeight="1">
      <c r="A111" s="37">
        <v>110</v>
      </c>
      <c r="B111" s="37" t="s">
        <v>404</v>
      </c>
      <c r="C111" s="37" t="s">
        <v>67</v>
      </c>
      <c r="D111" s="37" t="s">
        <v>116</v>
      </c>
      <c r="E111" s="37" t="s">
        <v>405</v>
      </c>
      <c r="F111" s="37">
        <v>621036</v>
      </c>
      <c r="G111" s="51" t="s">
        <v>59</v>
      </c>
      <c r="H111" s="38">
        <v>10</v>
      </c>
      <c r="I111" s="38">
        <v>6</v>
      </c>
      <c r="J111" s="38">
        <v>23</v>
      </c>
      <c r="K111" s="36">
        <v>10.875</v>
      </c>
      <c r="L111" s="37">
        <v>4</v>
      </c>
      <c r="M111" s="37">
        <v>11</v>
      </c>
      <c r="N111" s="37">
        <v>4</v>
      </c>
      <c r="O111" s="37" t="s">
        <v>42</v>
      </c>
      <c r="P111" s="37">
        <v>10</v>
      </c>
      <c r="Q111" s="37" t="s">
        <v>42</v>
      </c>
      <c r="R111" s="37">
        <v>0</v>
      </c>
      <c r="S111" s="37">
        <v>0</v>
      </c>
      <c r="T111" s="37">
        <v>0</v>
      </c>
      <c r="U111" s="37">
        <v>0</v>
      </c>
      <c r="V111" s="37">
        <v>0</v>
      </c>
      <c r="W111" s="37">
        <v>0</v>
      </c>
      <c r="X111" s="37">
        <v>0</v>
      </c>
      <c r="Y111" s="37">
        <v>0</v>
      </c>
      <c r="Z111" s="39">
        <f>K111+L111+M111+R111+U111</f>
        <v>25.875</v>
      </c>
      <c r="AA111" s="39">
        <f>Z111+IF(O111="ΠΑΤΡΕΩN",4,0)+IF(Q111="ΠΑΤΡΕΩN",10,0)+IF(T111="ΠΑΤΡΕΩN",S111,0)+IF(W111="ΠΑΤΡΕΩN",V111,0)+IF(Y111="ΠΑΤΡΕΩN",X111,0)</f>
        <v>39.875</v>
      </c>
      <c r="AB111" s="39">
        <f>Z111+IF(O111="ΑΙΓΙΑΛΕΙΑΣ",4,0)+IF(Q111="ΑΙΓΙΑΛΕΙΑΣ",10,0)+IF(T111="ΑΙΓΙΑΛΕΙΑΣ",S111,0)+IF(W111="ΑΙΓΙΑΛΕΙΑΣ",V111,0)+IF(Y111="ΑΙΓΙΑΛΕΙΑΣ",X111,0)</f>
        <v>25.875</v>
      </c>
      <c r="AC111" s="39">
        <f>Z111+IF(O111="ΔΥΤΙΚΗΣ ΑΧΑΪΑΣ",4,0)+IF(Q111="ΔΥΤΙΚΗΣ ΑΧΑΪΑΣ",10,0)+IF(T111="ΔΥΤΙΚΗΣ ΑΧΑΪΑΣ",S111,0)+IF(W111="ΔΥΤΙΚΗΣ ΑΧΑΪΑΣ",V111,0)+IF(Y111="ΔΥΤΙΚΗΣ ΑΧΑΪΑΣ",X111,0)</f>
        <v>25.875</v>
      </c>
      <c r="AD111" s="39">
        <f>Z111+IF(O111="ΕΡΥΜΑΝΘΟΥ",4,0)+IF(Q111="ΕΡΥΜΑΝΘΟΥ",10,0)+IF(T111="ΕΡΥΜΑΝΘΟΥ",S111,0)+IF(W111="ΕΡΥΜΑΝΘΟΥ",V111,0)+IF(Y111="ΕΡΥΜΑΝΘΟΥ",X111,0)</f>
        <v>25.875</v>
      </c>
      <c r="AE111" s="39">
        <f>Z111+IF(O111="ΚΑΛΑΒΡΥΤΩΝ",4,0)+IF(Q111="ΚΑΛΑΒΡΥΤΩΝ",10,0)+IF(T111="ΚΑΛΑΒΡΥΤΩΝ",S111,0)+IF(W111="ΚΑΛΑΒΡΥΤΩΝ",V111,0)+IF(Y111="ΚΑΛΑΒΡΥΤΩΝ",X111,0)</f>
        <v>25.875</v>
      </c>
      <c r="AF111" s="42" t="s">
        <v>43</v>
      </c>
    </row>
    <row r="112" spans="1:32" s="14" customFormat="1" ht="15.75" customHeight="1">
      <c r="A112" s="37">
        <v>111</v>
      </c>
      <c r="B112" s="37" t="s">
        <v>107</v>
      </c>
      <c r="C112" s="37" t="s">
        <v>81</v>
      </c>
      <c r="D112" s="37" t="s">
        <v>52</v>
      </c>
      <c r="E112" s="37" t="s">
        <v>68</v>
      </c>
      <c r="F112" s="37">
        <v>607303</v>
      </c>
      <c r="G112" s="51" t="s">
        <v>59</v>
      </c>
      <c r="H112" s="38">
        <v>14</v>
      </c>
      <c r="I112" s="38">
        <v>6</v>
      </c>
      <c r="J112" s="38">
        <v>22</v>
      </c>
      <c r="K112" s="36">
        <v>16.875</v>
      </c>
      <c r="L112" s="37">
        <v>4</v>
      </c>
      <c r="M112" s="37">
        <v>5</v>
      </c>
      <c r="N112" s="37">
        <v>4</v>
      </c>
      <c r="O112" s="37" t="s">
        <v>42</v>
      </c>
      <c r="P112" s="37">
        <v>0</v>
      </c>
      <c r="Q112" s="37">
        <v>0</v>
      </c>
      <c r="R112" s="37">
        <v>0</v>
      </c>
      <c r="S112" s="37">
        <v>0</v>
      </c>
      <c r="T112" s="37">
        <v>0</v>
      </c>
      <c r="U112" s="37">
        <v>0</v>
      </c>
      <c r="V112" s="37">
        <v>0</v>
      </c>
      <c r="W112" s="37">
        <v>0</v>
      </c>
      <c r="X112" s="37">
        <v>0</v>
      </c>
      <c r="Y112" s="37">
        <v>0</v>
      </c>
      <c r="Z112" s="39">
        <f>K112+L112+M112+R112+U112</f>
        <v>25.875</v>
      </c>
      <c r="AA112" s="39">
        <f>Z112+IF(O112="ΠΑΤΡΕΩN",4,0)+IF(Q112="ΠΑΤΡΕΩN",10,0)+IF(T112="ΠΑΤΡΕΩN",S112,0)+IF(W112="ΠΑΤΡΕΩN",V112,0)+IF(Y112="ΠΑΤΡΕΩN",X112,0)</f>
        <v>29.875</v>
      </c>
      <c r="AB112" s="39">
        <f>Z112+IF(O112="ΑΙΓΙΑΛΕΙΑΣ",4,0)+IF(Q112="ΑΙΓΙΑΛΕΙΑΣ",10,0)+IF(T112="ΑΙΓΙΑΛΕΙΑΣ",S112,0)+IF(W112="ΑΙΓΙΑΛΕΙΑΣ",V112,0)+IF(Y112="ΑΙΓΙΑΛΕΙΑΣ",X112,0)</f>
        <v>25.875</v>
      </c>
      <c r="AC112" s="39">
        <f>Z112+IF(O112="ΔΥΤΙΚΗΣ ΑΧΑΪΑΣ",4,0)+IF(Q112="ΔΥΤΙΚΗΣ ΑΧΑΪΑΣ",10,0)+IF(T112="ΔΥΤΙΚΗΣ ΑΧΑΪΑΣ",S112,0)+IF(W112="ΔΥΤΙΚΗΣ ΑΧΑΪΑΣ",V112,0)+IF(Y112="ΔΥΤΙΚΗΣ ΑΧΑΪΑΣ",X112,0)</f>
        <v>25.875</v>
      </c>
      <c r="AD112" s="39">
        <f>Z112+IF(O112="ΕΡΥΜΑΝΘΟΥ",4,0)+IF(Q112="ΕΡΥΜΑΝΘΟΥ",10,0)+IF(T112="ΕΡΥΜΑΝΘΟΥ",S112,0)+IF(W112="ΕΡΥΜΑΝΘΟΥ",V112,0)+IF(Y112="ΕΡΥΜΑΝΘΟΥ",X112,0)</f>
        <v>25.875</v>
      </c>
      <c r="AE112" s="39">
        <f>Z112+IF(O112="ΚΑΛΑΒΡΥΤΩΝ",4,0)+IF(Q112="ΚΑΛΑΒΡΥΤΩΝ",10,0)+IF(T112="ΚΑΛΑΒΡΥΤΩΝ",S112,0)+IF(W112="ΚΑΛΑΒΡΥΤΩΝ",V112,0)+IF(Y112="ΚΑΛΑΒΡΥΤΩΝ",X112,0)</f>
        <v>25.875</v>
      </c>
      <c r="AF112" s="37" t="s">
        <v>43</v>
      </c>
    </row>
    <row r="113" spans="1:32" s="14" customFormat="1" ht="15.75" customHeight="1">
      <c r="A113" s="37">
        <v>112</v>
      </c>
      <c r="B113" s="37" t="s">
        <v>155</v>
      </c>
      <c r="C113" s="37" t="s">
        <v>69</v>
      </c>
      <c r="D113" s="37" t="s">
        <v>150</v>
      </c>
      <c r="E113" s="37" t="s">
        <v>141</v>
      </c>
      <c r="F113" s="37">
        <v>621037</v>
      </c>
      <c r="G113" s="51" t="s">
        <v>59</v>
      </c>
      <c r="H113" s="38">
        <v>10</v>
      </c>
      <c r="I113" s="38">
        <v>6</v>
      </c>
      <c r="J113" s="38">
        <v>23</v>
      </c>
      <c r="K113" s="36">
        <v>10.875</v>
      </c>
      <c r="L113" s="37">
        <v>4</v>
      </c>
      <c r="M113" s="37">
        <v>11</v>
      </c>
      <c r="N113" s="37">
        <v>4</v>
      </c>
      <c r="O113" s="37" t="s">
        <v>42</v>
      </c>
      <c r="P113" s="37">
        <v>10</v>
      </c>
      <c r="Q113" s="37" t="s">
        <v>42</v>
      </c>
      <c r="R113" s="37">
        <v>0</v>
      </c>
      <c r="S113" s="37">
        <v>0</v>
      </c>
      <c r="T113" s="37">
        <v>0</v>
      </c>
      <c r="U113" s="37">
        <v>0</v>
      </c>
      <c r="V113" s="37">
        <v>0</v>
      </c>
      <c r="W113" s="37">
        <v>0</v>
      </c>
      <c r="X113" s="37">
        <v>0</v>
      </c>
      <c r="Y113" s="37">
        <v>0</v>
      </c>
      <c r="Z113" s="39">
        <f>K113+L113+M113+R113+U113</f>
        <v>25.875</v>
      </c>
      <c r="AA113" s="39">
        <f>Z113+IF(O113="ΠΑΤΡΕΩN",4,0)+IF(Q113="ΠΑΤΡΕΩN",10,0)+IF(T113="ΠΑΤΡΕΩN",S113,0)+IF(W113="ΠΑΤΡΕΩN",V113,0)+IF(Y113="ΠΑΤΡΕΩN",X113,0)</f>
        <v>39.875</v>
      </c>
      <c r="AB113" s="39">
        <f>Z113+IF(O113="ΑΙΓΙΑΛΕΙΑΣ",4,0)+IF(Q113="ΑΙΓΙΑΛΕΙΑΣ",10,0)+IF(T113="ΑΙΓΙΑΛΕΙΑΣ",S113,0)+IF(W113="ΑΙΓΙΑΛΕΙΑΣ",V113,0)+IF(Y113="ΑΙΓΙΑΛΕΙΑΣ",X113,0)</f>
        <v>25.875</v>
      </c>
      <c r="AC113" s="39">
        <f>Z113+IF(O113="ΔΥΤΙΚΗΣ ΑΧΑΪΑΣ",4,0)+IF(Q113="ΔΥΤΙΚΗΣ ΑΧΑΪΑΣ",10,0)+IF(T113="ΔΥΤΙΚΗΣ ΑΧΑΪΑΣ",S113,0)+IF(W113="ΔΥΤΙΚΗΣ ΑΧΑΪΑΣ",V113,0)+IF(Y113="ΔΥΤΙΚΗΣ ΑΧΑΪΑΣ",X113,0)</f>
        <v>25.875</v>
      </c>
      <c r="AD113" s="39">
        <f>Z113+IF(O113="ΕΡΥΜΑΝΘΟΥ",4,0)+IF(Q113="ΕΡΥΜΑΝΘΟΥ",10,0)+IF(T113="ΕΡΥΜΑΝΘΟΥ",S113,0)+IF(W113="ΕΡΥΜΑΝΘΟΥ",V113,0)+IF(Y113="ΕΡΥΜΑΝΘΟΥ",X113,0)</f>
        <v>25.875</v>
      </c>
      <c r="AE113" s="39">
        <f>Z113+IF(O113="ΚΑΛΑΒΡΥΤΩΝ",4,0)+IF(Q113="ΚΑΛΑΒΡΥΤΩΝ",10,0)+IF(T113="ΚΑΛΑΒΡΥΤΩΝ",S113,0)+IF(W113="ΚΑΛΑΒΡΥΤΩΝ",V113,0)+IF(Y113="ΚΑΛΑΒΡΥΤΩΝ",X113,0)</f>
        <v>25.875</v>
      </c>
      <c r="AF113" s="37" t="s">
        <v>43</v>
      </c>
    </row>
    <row r="114" spans="1:32" s="14" customFormat="1" ht="15.75" customHeight="1">
      <c r="A114" s="37">
        <v>113</v>
      </c>
      <c r="B114" s="37" t="s">
        <v>198</v>
      </c>
      <c r="C114" s="37" t="s">
        <v>199</v>
      </c>
      <c r="D114" s="37" t="s">
        <v>150</v>
      </c>
      <c r="E114" s="37" t="s">
        <v>200</v>
      </c>
      <c r="F114" s="37">
        <v>597987</v>
      </c>
      <c r="G114" s="51" t="s">
        <v>59</v>
      </c>
      <c r="H114" s="38">
        <v>17</v>
      </c>
      <c r="I114" s="38">
        <v>11</v>
      </c>
      <c r="J114" s="38">
        <v>0</v>
      </c>
      <c r="K114" s="36">
        <v>21.875</v>
      </c>
      <c r="L114" s="37">
        <v>4</v>
      </c>
      <c r="M114" s="37">
        <v>0</v>
      </c>
      <c r="N114" s="37">
        <v>4</v>
      </c>
      <c r="O114" s="37" t="s">
        <v>42</v>
      </c>
      <c r="P114" s="37">
        <v>10</v>
      </c>
      <c r="Q114" s="37" t="s">
        <v>42</v>
      </c>
      <c r="R114" s="37">
        <v>0</v>
      </c>
      <c r="S114" s="37">
        <v>0</v>
      </c>
      <c r="T114" s="37">
        <v>0</v>
      </c>
      <c r="U114" s="37">
        <v>0</v>
      </c>
      <c r="V114" s="37">
        <v>0</v>
      </c>
      <c r="W114" s="37">
        <v>0</v>
      </c>
      <c r="X114" s="37">
        <v>0</v>
      </c>
      <c r="Y114" s="37">
        <v>0</v>
      </c>
      <c r="Z114" s="39">
        <f>K114+L114+M114+R114+U114</f>
        <v>25.875</v>
      </c>
      <c r="AA114" s="39">
        <f>Z114+IF(O114="ΠΑΤΡΕΩN",4,0)+IF(Q114="ΠΑΤΡΕΩN",10,0)+IF(T114="ΠΑΤΡΕΩN",S114,0)+IF(W114="ΠΑΤΡΕΩN",V114,0)+IF(Y114="ΠΑΤΡΕΩN",X114,0)</f>
        <v>39.875</v>
      </c>
      <c r="AB114" s="39">
        <f>Z114+IF(O114="ΑΙΓΙΑΛΕΙΑΣ",4,0)+IF(Q114="ΑΙΓΙΑΛΕΙΑΣ",10,0)+IF(T114="ΑΙΓΙΑΛΕΙΑΣ",S114,0)+IF(W114="ΑΙΓΙΑΛΕΙΑΣ",V114,0)+IF(Y114="ΑΙΓΙΑΛΕΙΑΣ",X114,0)</f>
        <v>25.875</v>
      </c>
      <c r="AC114" s="39">
        <f>Z114+IF(O114="ΔΥΤΙΚΗΣ ΑΧΑΪΑΣ",4,0)+IF(Q114="ΔΥΤΙΚΗΣ ΑΧΑΪΑΣ",10,0)+IF(T114="ΔΥΤΙΚΗΣ ΑΧΑΪΑΣ",S114,0)+IF(W114="ΔΥΤΙΚΗΣ ΑΧΑΪΑΣ",V114,0)+IF(Y114="ΔΥΤΙΚΗΣ ΑΧΑΪΑΣ",X114,0)</f>
        <v>25.875</v>
      </c>
      <c r="AD114" s="39">
        <f>Z114+IF(O114="ΕΡΥΜΑΝΘΟΥ",4,0)+IF(Q114="ΕΡΥΜΑΝΘΟΥ",10,0)+IF(T114="ΕΡΥΜΑΝΘΟΥ",S114,0)+IF(W114="ΕΡΥΜΑΝΘΟΥ",V114,0)+IF(Y114="ΕΡΥΜΑΝΘΟΥ",X114,0)</f>
        <v>25.875</v>
      </c>
      <c r="AE114" s="39">
        <f>Z114+IF(O114="ΚΑΛΑΒΡΥΤΩΝ",4,0)+IF(Q114="ΚΑΛΑΒΡΥΤΩΝ",10,0)+IF(T114="ΚΑΛΑΒΡΥΤΩΝ",S114,0)+IF(W114="ΚΑΛΑΒΡΥΤΩΝ",V114,0)+IF(Y114="ΚΑΛΑΒΡΥΤΩΝ",X114,0)</f>
        <v>25.875</v>
      </c>
      <c r="AF114" s="37" t="s">
        <v>43</v>
      </c>
    </row>
    <row r="115" spans="1:32" s="14" customFormat="1" ht="15.75" customHeight="1">
      <c r="A115" s="37">
        <v>114</v>
      </c>
      <c r="B115" s="37" t="s">
        <v>385</v>
      </c>
      <c r="C115" s="37" t="s">
        <v>287</v>
      </c>
      <c r="D115" s="37" t="s">
        <v>386</v>
      </c>
      <c r="E115" s="37" t="s">
        <v>228</v>
      </c>
      <c r="F115" s="37">
        <v>607296</v>
      </c>
      <c r="G115" s="51" t="s">
        <v>59</v>
      </c>
      <c r="H115" s="38">
        <v>14</v>
      </c>
      <c r="I115" s="38">
        <v>6</v>
      </c>
      <c r="J115" s="38">
        <v>27</v>
      </c>
      <c r="K115" s="36">
        <v>16.875</v>
      </c>
      <c r="L115" s="37">
        <v>4</v>
      </c>
      <c r="M115" s="37">
        <v>5</v>
      </c>
      <c r="N115" s="37">
        <v>4</v>
      </c>
      <c r="O115" s="37" t="s">
        <v>42</v>
      </c>
      <c r="P115" s="37">
        <v>10</v>
      </c>
      <c r="Q115" s="37" t="s">
        <v>42</v>
      </c>
      <c r="R115" s="37">
        <v>0</v>
      </c>
      <c r="S115" s="37">
        <v>0</v>
      </c>
      <c r="T115" s="37">
        <v>0</v>
      </c>
      <c r="U115" s="37">
        <v>0</v>
      </c>
      <c r="V115" s="37">
        <v>0</v>
      </c>
      <c r="W115" s="37">
        <v>0</v>
      </c>
      <c r="X115" s="37">
        <v>0</v>
      </c>
      <c r="Y115" s="37">
        <v>0</v>
      </c>
      <c r="Z115" s="39">
        <f>K115+L115+M115+R115+U115</f>
        <v>25.875</v>
      </c>
      <c r="AA115" s="39">
        <f>Z115+IF(O115="ΠΑΤΡΕΩN",4,0)+IF(Q115="ΠΑΤΡΕΩN",10,0)+IF(T115="ΠΑΤΡΕΩN",S115,0)+IF(W115="ΠΑΤΡΕΩN",V115,0)+IF(Y115="ΠΑΤΡΕΩN",X115,0)</f>
        <v>39.875</v>
      </c>
      <c r="AB115" s="39">
        <f>Z115+IF(O115="ΑΙΓΙΑΛΕΙΑΣ",4,0)+IF(Q115="ΑΙΓΙΑΛΕΙΑΣ",10,0)+IF(T115="ΑΙΓΙΑΛΕΙΑΣ",S115,0)+IF(W115="ΑΙΓΙΑΛΕΙΑΣ",V115,0)+IF(Y115="ΑΙΓΙΑΛΕΙΑΣ",X115,0)</f>
        <v>25.875</v>
      </c>
      <c r="AC115" s="39">
        <f>Z115+IF(O115="ΔΥΤΙΚΗΣ ΑΧΑΪΑΣ",4,0)+IF(Q115="ΔΥΤΙΚΗΣ ΑΧΑΪΑΣ",10,0)+IF(T115="ΔΥΤΙΚΗΣ ΑΧΑΪΑΣ",S115,0)+IF(W115="ΔΥΤΙΚΗΣ ΑΧΑΪΑΣ",V115,0)+IF(Y115="ΔΥΤΙΚΗΣ ΑΧΑΪΑΣ",X115,0)</f>
        <v>25.875</v>
      </c>
      <c r="AD115" s="39">
        <f>Z115+IF(O115="ΕΡΥΜΑΝΘΟΥ",4,0)+IF(Q115="ΕΡΥΜΑΝΘΟΥ",10,0)+IF(T115="ΕΡΥΜΑΝΘΟΥ",S115,0)+IF(W115="ΕΡΥΜΑΝΘΟΥ",V115,0)+IF(Y115="ΕΡΥΜΑΝΘΟΥ",X115,0)</f>
        <v>25.875</v>
      </c>
      <c r="AE115" s="39">
        <f>Z115+IF(O115="ΚΑΛΑΒΡΥΤΩΝ",4,0)+IF(Q115="ΚΑΛΑΒΡΥΤΩΝ",10,0)+IF(T115="ΚΑΛΑΒΡΥΤΩΝ",S115,0)+IF(W115="ΚΑΛΑΒΡΥΤΩΝ",V115,0)+IF(Y115="ΚΑΛΑΒΡΥΤΩΝ",X115,0)</f>
        <v>25.875</v>
      </c>
      <c r="AF115" s="37" t="s">
        <v>43</v>
      </c>
    </row>
    <row r="116" spans="1:32" s="14" customFormat="1" ht="15.75" customHeight="1">
      <c r="A116" s="37">
        <v>115</v>
      </c>
      <c r="B116" s="42" t="s">
        <v>460</v>
      </c>
      <c r="C116" s="42" t="s">
        <v>87</v>
      </c>
      <c r="D116" s="42" t="s">
        <v>51</v>
      </c>
      <c r="E116" s="42" t="s">
        <v>461</v>
      </c>
      <c r="F116" s="43">
        <v>620522</v>
      </c>
      <c r="G116" s="67" t="s">
        <v>59</v>
      </c>
      <c r="H116" s="43">
        <v>10</v>
      </c>
      <c r="I116" s="43">
        <v>7</v>
      </c>
      <c r="J116" s="43">
        <v>4</v>
      </c>
      <c r="K116" s="36">
        <v>10.875</v>
      </c>
      <c r="L116" s="43">
        <v>4</v>
      </c>
      <c r="M116" s="43">
        <v>11</v>
      </c>
      <c r="N116" s="43">
        <v>4</v>
      </c>
      <c r="O116" s="42" t="s">
        <v>64</v>
      </c>
      <c r="P116" s="43">
        <v>0</v>
      </c>
      <c r="Q116" s="43">
        <v>0</v>
      </c>
      <c r="R116" s="43">
        <v>0</v>
      </c>
      <c r="S116" s="43">
        <v>0</v>
      </c>
      <c r="T116" s="43">
        <v>0</v>
      </c>
      <c r="U116" s="43">
        <v>0</v>
      </c>
      <c r="V116" s="43">
        <v>0</v>
      </c>
      <c r="W116" s="43">
        <v>0</v>
      </c>
      <c r="X116" s="43">
        <v>0</v>
      </c>
      <c r="Y116" s="43">
        <v>0</v>
      </c>
      <c r="Z116" s="39">
        <f>K116+L116+M116+R116+U116</f>
        <v>25.875</v>
      </c>
      <c r="AA116" s="39">
        <f>Z116+IF(O116="ΠΑΤΡΕΩN",4,0)+IF(Q116="ΠΑΤΡΕΩN",10,0)+IF(T116="ΠΑΤΡΕΩN",S116,0)+IF(W116="ΠΑΤΡΕΩN",V116,0)+IF(Y116="ΠΑΤΡΕΩN",X116,0)</f>
        <v>25.875</v>
      </c>
      <c r="AB116" s="39">
        <f>Z116+IF(O116="ΑΙΓΙΑΛΕΙΑΣ",4,0)+IF(Q116="ΑΙΓΙΑΛΕΙΑΣ",10,0)+IF(T116="ΑΙΓΙΑΛΕΙΑΣ",S116,0)+IF(W116="ΑΙΓΙΑΛΕΙΑΣ",V116,0)+IF(Y116="ΑΙΓΙΑΛΕΙΑΣ",X116,0)</f>
        <v>29.875</v>
      </c>
      <c r="AC116" s="39">
        <f>Z116+IF(O116="ΔΥΤΙΚΗΣ ΑΧΑΪΑΣ",4,0)+IF(Q116="ΔΥΤΙΚΗΣ ΑΧΑΪΑΣ",10,0)+IF(T116="ΔΥΤΙΚΗΣ ΑΧΑΪΑΣ",S116,0)+IF(W116="ΔΥΤΙΚΗΣ ΑΧΑΪΑΣ",V116,0)+IF(Y116="ΔΥΤΙΚΗΣ ΑΧΑΪΑΣ",X116,0)</f>
        <v>25.875</v>
      </c>
      <c r="AD116" s="39">
        <f>Z116+IF(O116="ΕΡΥΜΑΝΘΟΥ",4,0)+IF(Q116="ΕΡΥΜΑΝΘΟΥ",10,0)+IF(T116="ΕΡΥΜΑΝΘΟΥ",S116,0)+IF(W116="ΕΡΥΜΑΝΘΟΥ",V116,0)+IF(Y116="ΕΡΥΜΑΝΘΟΥ",X116,0)</f>
        <v>25.875</v>
      </c>
      <c r="AE116" s="39">
        <f>Z116+IF(O116="ΚΑΛΑΒΡΥΤΩΝ",4,0)+IF(Q116="ΚΑΛΑΒΡΥΤΩΝ",10,0)+IF(T116="ΚΑΛΑΒΡΥΤΩΝ",S116,0)+IF(W116="ΚΑΛΑΒΡΥΤΩΝ",V116,0)+IF(Y116="ΚΑΛΑΒΡΥΤΩΝ",X116,0)</f>
        <v>25.875</v>
      </c>
      <c r="AF116" s="42" t="s">
        <v>43</v>
      </c>
    </row>
    <row r="117" spans="1:32" s="14" customFormat="1" ht="15.75" customHeight="1">
      <c r="A117" s="37">
        <v>116</v>
      </c>
      <c r="B117" s="37" t="s">
        <v>170</v>
      </c>
      <c r="C117" s="37" t="s">
        <v>135</v>
      </c>
      <c r="D117" s="37" t="s">
        <v>48</v>
      </c>
      <c r="E117" s="37" t="s">
        <v>171</v>
      </c>
      <c r="F117" s="37">
        <v>607484</v>
      </c>
      <c r="G117" s="51" t="s">
        <v>59</v>
      </c>
      <c r="H117" s="38">
        <v>14</v>
      </c>
      <c r="I117" s="38">
        <v>6</v>
      </c>
      <c r="J117" s="38">
        <v>5</v>
      </c>
      <c r="K117" s="36">
        <v>16.75</v>
      </c>
      <c r="L117" s="37">
        <v>4</v>
      </c>
      <c r="M117" s="37">
        <v>5</v>
      </c>
      <c r="N117" s="37">
        <v>4</v>
      </c>
      <c r="O117" s="37" t="s">
        <v>42</v>
      </c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0</v>
      </c>
      <c r="X117" s="37">
        <v>0</v>
      </c>
      <c r="Y117" s="37">
        <v>0</v>
      </c>
      <c r="Z117" s="39">
        <f>K117+L117+M117+R117+U117</f>
        <v>25.75</v>
      </c>
      <c r="AA117" s="39">
        <f>Z117+IF(O117="ΠΑΤΡΕΩN",4,0)+IF(Q117="ΠΑΤΡΕΩN",10,0)+IF(T117="ΠΑΤΡΕΩN",S117,0)+IF(W117="ΠΑΤΡΕΩN",V117,0)+IF(Y117="ΠΑΤΡΕΩN",X117,0)</f>
        <v>29.75</v>
      </c>
      <c r="AB117" s="39">
        <f>Z117+IF(O117="ΑΙΓΙΑΛΕΙΑΣ",4,0)+IF(Q117="ΑΙΓΙΑΛΕΙΑΣ",10,0)+IF(T117="ΑΙΓΙΑΛΕΙΑΣ",S117,0)+IF(W117="ΑΙΓΙΑΛΕΙΑΣ",V117,0)+IF(Y117="ΑΙΓΙΑΛΕΙΑΣ",X117,0)</f>
        <v>25.75</v>
      </c>
      <c r="AC117" s="39">
        <f>Z117+IF(O117="ΔΥΤΙΚΗΣ ΑΧΑΪΑΣ",4,0)+IF(Q117="ΔΥΤΙΚΗΣ ΑΧΑΪΑΣ",10,0)+IF(T117="ΔΥΤΙΚΗΣ ΑΧΑΪΑΣ",S117,0)+IF(W117="ΔΥΤΙΚΗΣ ΑΧΑΪΑΣ",V117,0)+IF(Y117="ΔΥΤΙΚΗΣ ΑΧΑΪΑΣ",X117,0)</f>
        <v>25.75</v>
      </c>
      <c r="AD117" s="39">
        <f>Z117+IF(O117="ΕΡΥΜΑΝΘΟΥ",4,0)+IF(Q117="ΕΡΥΜΑΝΘΟΥ",10,0)+IF(T117="ΕΡΥΜΑΝΘΟΥ",S117,0)+IF(W117="ΕΡΥΜΑΝΘΟΥ",V117,0)+IF(Y117="ΕΡΥΜΑΝΘΟΥ",X117,0)</f>
        <v>25.75</v>
      </c>
      <c r="AE117" s="39">
        <f>Z117+IF(O117="ΚΑΛΑΒΡΥΤΩΝ",4,0)+IF(Q117="ΚΑΛΑΒΡΥΤΩΝ",10,0)+IF(T117="ΚΑΛΑΒΡΥΤΩΝ",S117,0)+IF(W117="ΚΑΛΑΒΡΥΤΩΝ",V117,0)+IF(Y117="ΚΑΛΑΒΡΥΤΩΝ",X117,0)</f>
        <v>25.75</v>
      </c>
      <c r="AF117" s="37" t="s">
        <v>43</v>
      </c>
    </row>
    <row r="118" spans="1:32" s="14" customFormat="1" ht="15.75" customHeight="1">
      <c r="A118" s="37">
        <v>117</v>
      </c>
      <c r="B118" s="37" t="s">
        <v>220</v>
      </c>
      <c r="C118" s="37" t="s">
        <v>197</v>
      </c>
      <c r="D118" s="37" t="s">
        <v>97</v>
      </c>
      <c r="E118" s="37" t="s">
        <v>221</v>
      </c>
      <c r="F118" s="37">
        <v>600253</v>
      </c>
      <c r="G118" s="51" t="s">
        <v>59</v>
      </c>
      <c r="H118" s="38">
        <v>20</v>
      </c>
      <c r="I118" s="38">
        <v>0</v>
      </c>
      <c r="J118" s="38">
        <v>5</v>
      </c>
      <c r="K118" s="36">
        <v>25</v>
      </c>
      <c r="L118" s="37">
        <v>0</v>
      </c>
      <c r="M118" s="37">
        <v>0</v>
      </c>
      <c r="N118" s="37">
        <v>0</v>
      </c>
      <c r="O118" s="37">
        <v>0</v>
      </c>
      <c r="P118" s="37">
        <v>0</v>
      </c>
      <c r="Q118" s="37">
        <v>0</v>
      </c>
      <c r="R118" s="37">
        <v>0</v>
      </c>
      <c r="S118" s="37">
        <v>0</v>
      </c>
      <c r="T118" s="37">
        <v>0</v>
      </c>
      <c r="U118" s="37">
        <v>0</v>
      </c>
      <c r="V118" s="37">
        <v>0</v>
      </c>
      <c r="W118" s="37">
        <v>0</v>
      </c>
      <c r="X118" s="37">
        <v>0</v>
      </c>
      <c r="Y118" s="37">
        <v>0</v>
      </c>
      <c r="Z118" s="39">
        <f>K118+L118+M118+R118+U118</f>
        <v>25</v>
      </c>
      <c r="AA118" s="39">
        <f>Z118+IF(O118="ΠΑΤΡΕΩN",4,0)+IF(Q118="ΠΑΤΡΕΩN",10,0)+IF(T118="ΠΑΤΡΕΩN",S118,0)+IF(W118="ΠΑΤΡΕΩN",V118,0)+IF(Y118="ΠΑΤΡΕΩN",X118,0)</f>
        <v>25</v>
      </c>
      <c r="AB118" s="39">
        <f>Z118+IF(O118="ΑΙΓΙΑΛΕΙΑΣ",4,0)+IF(Q118="ΑΙΓΙΑΛΕΙΑΣ",10,0)+IF(T118="ΑΙΓΙΑΛΕΙΑΣ",S118,0)+IF(W118="ΑΙΓΙΑΛΕΙΑΣ",V118,0)+IF(Y118="ΑΙΓΙΑΛΕΙΑΣ",X118,0)</f>
        <v>25</v>
      </c>
      <c r="AC118" s="39">
        <f>Z118+IF(O118="ΔΥΤΙΚΗΣ ΑΧΑΪΑΣ",4,0)+IF(Q118="ΔΥΤΙΚΗΣ ΑΧΑΪΑΣ",10,0)+IF(T118="ΔΥΤΙΚΗΣ ΑΧΑΪΑΣ",S118,0)+IF(W118="ΔΥΤΙΚΗΣ ΑΧΑΪΑΣ",V118,0)+IF(Y118="ΔΥΤΙΚΗΣ ΑΧΑΪΑΣ",X118,0)</f>
        <v>25</v>
      </c>
      <c r="AD118" s="39">
        <f>Z118+IF(O118="ΕΡΥΜΑΝΘΟΥ",4,0)+IF(Q118="ΕΡΥΜΑΝΘΟΥ",10,0)+IF(T118="ΕΡΥΜΑΝΘΟΥ",S118,0)+IF(W118="ΕΡΥΜΑΝΘΟΥ",V118,0)+IF(Y118="ΕΡΥΜΑΝΘΟΥ",X118,0)</f>
        <v>25</v>
      </c>
      <c r="AE118" s="39">
        <f>Z118+IF(O118="ΚΑΛΑΒΡΥΤΩΝ",4,0)+IF(Q118="ΚΑΛΑΒΡΥΤΩΝ",10,0)+IF(T118="ΚΑΛΑΒΡΥΤΩΝ",S118,0)+IF(W118="ΚΑΛΑΒΡΥΤΩΝ",V118,0)+IF(Y118="ΚΑΛΑΒΡΥΤΩΝ",X118,0)</f>
        <v>25</v>
      </c>
      <c r="AF118" s="37" t="s">
        <v>43</v>
      </c>
    </row>
    <row r="119" spans="1:32" s="14" customFormat="1" ht="15.75" customHeight="1">
      <c r="A119" s="37">
        <v>118</v>
      </c>
      <c r="B119" s="37" t="s">
        <v>157</v>
      </c>
      <c r="C119" s="37" t="s">
        <v>158</v>
      </c>
      <c r="D119" s="37" t="s">
        <v>88</v>
      </c>
      <c r="E119" s="37" t="s">
        <v>159</v>
      </c>
      <c r="F119" s="37">
        <v>621824</v>
      </c>
      <c r="G119" s="51" t="s">
        <v>59</v>
      </c>
      <c r="H119" s="38">
        <v>10</v>
      </c>
      <c r="I119" s="38">
        <v>6</v>
      </c>
      <c r="J119" s="38">
        <v>23</v>
      </c>
      <c r="K119" s="36">
        <v>10.875</v>
      </c>
      <c r="L119" s="37">
        <v>4</v>
      </c>
      <c r="M119" s="37">
        <v>5</v>
      </c>
      <c r="N119" s="37">
        <v>4</v>
      </c>
      <c r="O119" s="37" t="s">
        <v>42</v>
      </c>
      <c r="P119" s="37">
        <v>0</v>
      </c>
      <c r="Q119" s="37">
        <v>0</v>
      </c>
      <c r="R119" s="37">
        <v>0</v>
      </c>
      <c r="S119" s="37">
        <v>0</v>
      </c>
      <c r="T119" s="37">
        <v>0</v>
      </c>
      <c r="U119" s="37">
        <v>5</v>
      </c>
      <c r="V119" s="37">
        <v>1</v>
      </c>
      <c r="W119" s="37" t="s">
        <v>42</v>
      </c>
      <c r="X119" s="37">
        <v>0</v>
      </c>
      <c r="Y119" s="37">
        <v>0</v>
      </c>
      <c r="Z119" s="39">
        <f>K119+L119+M119+R119+U119</f>
        <v>24.875</v>
      </c>
      <c r="AA119" s="39">
        <f>Z119+IF(O119="ΠΑΤΡΕΩN",4,0)+IF(Q119="ΠΑΤΡΕΩN",10,0)+IF(T119="ΠΑΤΡΕΩN",S119,0)+IF(W119="ΠΑΤΡΕΩN",V119,0)+IF(Y119="ΠΑΤΡΕΩN",X119,0)</f>
        <v>29.875</v>
      </c>
      <c r="AB119" s="39">
        <f>Z119+IF(O119="ΑΙΓΙΑΛΕΙΑΣ",4,0)+IF(Q119="ΑΙΓΙΑΛΕΙΑΣ",10,0)+IF(T119="ΑΙΓΙΑΛΕΙΑΣ",S119,0)+IF(W119="ΑΙΓΙΑΛΕΙΑΣ",V119,0)+IF(Y119="ΑΙΓΙΑΛΕΙΑΣ",X119,0)</f>
        <v>24.875</v>
      </c>
      <c r="AC119" s="39">
        <f>Z119+IF(O119="ΔΥΤΙΚΗΣ ΑΧΑΪΑΣ",4,0)+IF(Q119="ΔΥΤΙΚΗΣ ΑΧΑΪΑΣ",10,0)+IF(T119="ΔΥΤΙΚΗΣ ΑΧΑΪΑΣ",S119,0)+IF(W119="ΔΥΤΙΚΗΣ ΑΧΑΪΑΣ",V119,0)+IF(Y119="ΔΥΤΙΚΗΣ ΑΧΑΪΑΣ",X119,0)</f>
        <v>24.875</v>
      </c>
      <c r="AD119" s="39">
        <f>Z119+IF(O119="ΕΡΥΜΑΝΘΟΥ",4,0)+IF(Q119="ΕΡΥΜΑΝΘΟΥ",10,0)+IF(T119="ΕΡΥΜΑΝΘΟΥ",S119,0)+IF(W119="ΕΡΥΜΑΝΘΟΥ",V119,0)+IF(Y119="ΕΡΥΜΑΝΘΟΥ",X119,0)</f>
        <v>24.875</v>
      </c>
      <c r="AE119" s="39">
        <f>Z119+IF(O119="ΚΑΛΑΒΡΥΤΩΝ",4,0)+IF(Q119="ΚΑΛΑΒΡΥΤΩΝ",10,0)+IF(T119="ΚΑΛΑΒΡΥΤΩΝ",S119,0)+IF(W119="ΚΑΛΑΒΡΥΤΩΝ",V119,0)+IF(Y119="ΚΑΛΑΒΡΥΤΩΝ",X119,0)</f>
        <v>24.875</v>
      </c>
      <c r="AF119" s="42" t="s">
        <v>43</v>
      </c>
    </row>
    <row r="120" spans="1:32" s="14" customFormat="1" ht="15.75" customHeight="1">
      <c r="A120" s="37">
        <v>119</v>
      </c>
      <c r="B120" s="37" t="s">
        <v>183</v>
      </c>
      <c r="C120" s="37" t="s">
        <v>184</v>
      </c>
      <c r="D120" s="37" t="s">
        <v>40</v>
      </c>
      <c r="E120" s="37" t="s">
        <v>168</v>
      </c>
      <c r="F120" s="37">
        <v>610411</v>
      </c>
      <c r="G120" s="51" t="s">
        <v>59</v>
      </c>
      <c r="H120" s="38">
        <v>13</v>
      </c>
      <c r="I120" s="38">
        <v>11</v>
      </c>
      <c r="J120" s="38">
        <v>9</v>
      </c>
      <c r="K120" s="36">
        <v>15.875</v>
      </c>
      <c r="L120" s="37">
        <v>4</v>
      </c>
      <c r="M120" s="37">
        <v>5</v>
      </c>
      <c r="N120" s="37">
        <v>4</v>
      </c>
      <c r="O120" s="37" t="s">
        <v>42</v>
      </c>
      <c r="P120" s="37">
        <v>10</v>
      </c>
      <c r="Q120" s="37" t="s">
        <v>55</v>
      </c>
      <c r="R120" s="37">
        <v>0</v>
      </c>
      <c r="S120" s="37">
        <v>0</v>
      </c>
      <c r="T120" s="37">
        <v>0</v>
      </c>
      <c r="U120" s="37">
        <v>0</v>
      </c>
      <c r="V120" s="37">
        <v>0</v>
      </c>
      <c r="W120" s="37">
        <v>0</v>
      </c>
      <c r="X120" s="37">
        <v>0</v>
      </c>
      <c r="Y120" s="37">
        <v>0</v>
      </c>
      <c r="Z120" s="39">
        <f>K120+L120+M120+R120+U120</f>
        <v>24.875</v>
      </c>
      <c r="AA120" s="39">
        <f>Z120+IF(O120="ΠΑΤΡΕΩN",4,0)+IF(Q120="ΠΑΤΡΕΩN",10,0)+IF(T120="ΠΑΤΡΕΩN",S120,0)+IF(W120="ΠΑΤΡΕΩN",V120,0)+IF(Y120="ΠΑΤΡΕΩN",X120,0)</f>
        <v>28.875</v>
      </c>
      <c r="AB120" s="39">
        <f>Z120+IF(O120="ΑΙΓΙΑΛΕΙΑΣ",4,0)+IF(Q120="ΑΙΓΙΑΛΕΙΑΣ",10,0)+IF(T120="ΑΙΓΙΑΛΕΙΑΣ",S120,0)+IF(W120="ΑΙΓΙΑΛΕΙΑΣ",V120,0)+IF(Y120="ΑΙΓΙΑΛΕΙΑΣ",X120,0)</f>
        <v>24.875</v>
      </c>
      <c r="AC120" s="39">
        <f>Z120+IF(O120="ΔΥΤΙΚΗΣ ΑΧΑΪΑΣ",4,0)+IF(Q120="ΔΥΤΙΚΗΣ ΑΧΑΪΑΣ",10,0)+IF(T120="ΔΥΤΙΚΗΣ ΑΧΑΪΑΣ",S120,0)+IF(W120="ΔΥΤΙΚΗΣ ΑΧΑΪΑΣ",V120,0)+IF(Y120="ΔΥΤΙΚΗΣ ΑΧΑΪΑΣ",X120,0)</f>
        <v>34.875</v>
      </c>
      <c r="AD120" s="39">
        <f>Z120+IF(O120="ΕΡΥΜΑΝΘΟΥ",4,0)+IF(Q120="ΕΡΥΜΑΝΘΟΥ",10,0)+IF(T120="ΕΡΥΜΑΝΘΟΥ",S120,0)+IF(W120="ΕΡΥΜΑΝΘΟΥ",V120,0)+IF(Y120="ΕΡΥΜΑΝΘΟΥ",X120,0)</f>
        <v>24.875</v>
      </c>
      <c r="AE120" s="39">
        <f>Z120+IF(O120="ΚΑΛΑΒΡΥΤΩΝ",4,0)+IF(Q120="ΚΑΛΑΒΡΥΤΩΝ",10,0)+IF(T120="ΚΑΛΑΒΡΥΤΩΝ",S120,0)+IF(W120="ΚΑΛΑΒΡΥΤΩΝ",V120,0)+IF(Y120="ΚΑΛΑΒΡΥΤΩΝ",X120,0)</f>
        <v>24.875</v>
      </c>
      <c r="AF120" s="37" t="s">
        <v>43</v>
      </c>
    </row>
    <row r="121" spans="1:32" s="14" customFormat="1" ht="15.75" customHeight="1">
      <c r="A121" s="37">
        <v>120</v>
      </c>
      <c r="B121" s="37" t="s">
        <v>222</v>
      </c>
      <c r="C121" s="37" t="s">
        <v>69</v>
      </c>
      <c r="D121" s="37" t="s">
        <v>48</v>
      </c>
      <c r="E121" s="37" t="s">
        <v>223</v>
      </c>
      <c r="F121" s="37">
        <v>594493</v>
      </c>
      <c r="G121" s="51" t="s">
        <v>59</v>
      </c>
      <c r="H121" s="38">
        <v>17</v>
      </c>
      <c r="I121" s="38">
        <v>2</v>
      </c>
      <c r="J121" s="38">
        <v>23</v>
      </c>
      <c r="K121" s="36">
        <v>20.875</v>
      </c>
      <c r="L121" s="36">
        <v>4</v>
      </c>
      <c r="M121" s="37">
        <v>0</v>
      </c>
      <c r="N121" s="36">
        <v>4</v>
      </c>
      <c r="O121" s="36" t="s">
        <v>42</v>
      </c>
      <c r="P121" s="37">
        <v>0</v>
      </c>
      <c r="Q121" s="37">
        <v>0</v>
      </c>
      <c r="R121" s="37">
        <v>0</v>
      </c>
      <c r="S121" s="37">
        <v>0</v>
      </c>
      <c r="T121" s="37">
        <v>0</v>
      </c>
      <c r="U121" s="37">
        <v>0</v>
      </c>
      <c r="V121" s="37">
        <v>0</v>
      </c>
      <c r="W121" s="37">
        <v>0</v>
      </c>
      <c r="X121" s="37">
        <v>0</v>
      </c>
      <c r="Y121" s="37">
        <v>0</v>
      </c>
      <c r="Z121" s="39">
        <f>K121+L121+M121+R121+U121</f>
        <v>24.875</v>
      </c>
      <c r="AA121" s="39">
        <f>Z121+IF(O121="ΠΑΤΡΕΩN",4,0)+IF(Q121="ΠΑΤΡΕΩN",10,0)+IF(T121="ΠΑΤΡΕΩN",S121,0)+IF(W121="ΠΑΤΡΕΩN",V121,0)+IF(Y121="ΠΑΤΡΕΩN",X121,0)</f>
        <v>28.875</v>
      </c>
      <c r="AB121" s="39">
        <f>Z121+IF(O121="ΑΙΓΙΑΛΕΙΑΣ",4,0)+IF(Q121="ΑΙΓΙΑΛΕΙΑΣ",10,0)+IF(T121="ΑΙΓΙΑΛΕΙΑΣ",S121,0)+IF(W121="ΑΙΓΙΑΛΕΙΑΣ",V121,0)+IF(Y121="ΑΙΓΙΑΛΕΙΑΣ",X121,0)</f>
        <v>24.875</v>
      </c>
      <c r="AC121" s="39">
        <f>Z121+IF(O121="ΔΥΤΙΚΗΣ ΑΧΑΪΑΣ",4,0)+IF(Q121="ΔΥΤΙΚΗΣ ΑΧΑΪΑΣ",10,0)+IF(T121="ΔΥΤΙΚΗΣ ΑΧΑΪΑΣ",S121,0)+IF(W121="ΔΥΤΙΚΗΣ ΑΧΑΪΑΣ",V121,0)+IF(Y121="ΔΥΤΙΚΗΣ ΑΧΑΪΑΣ",X121,0)</f>
        <v>24.875</v>
      </c>
      <c r="AD121" s="39">
        <f>Z121+IF(O121="ΕΡΥΜΑΝΘΟΥ",4,0)+IF(Q121="ΕΡΥΜΑΝΘΟΥ",10,0)+IF(T121="ΕΡΥΜΑΝΘΟΥ",S121,0)+IF(W121="ΕΡΥΜΑΝΘΟΥ",V121,0)+IF(Y121="ΕΡΥΜΑΝΘΟΥ",X121,0)</f>
        <v>24.875</v>
      </c>
      <c r="AE121" s="39">
        <f>Z121+IF(O121="ΚΑΛΑΒΡΥΤΩΝ",4,0)+IF(Q121="ΚΑΛΑΒΡΥΤΩΝ",10,0)+IF(T121="ΚΑΛΑΒΡΥΤΩΝ",S121,0)+IF(W121="ΚΑΛΑΒΡΥΤΩΝ",V121,0)+IF(Y121="ΚΑΛΑΒΡΥΤΩΝ",X121,0)</f>
        <v>24.875</v>
      </c>
      <c r="AF121" s="37" t="s">
        <v>43</v>
      </c>
    </row>
    <row r="122" spans="1:32" s="14" customFormat="1" ht="15.75" customHeight="1">
      <c r="A122" s="37">
        <v>121</v>
      </c>
      <c r="B122" s="37" t="s">
        <v>226</v>
      </c>
      <c r="C122" s="37" t="s">
        <v>90</v>
      </c>
      <c r="D122" s="37" t="s">
        <v>112</v>
      </c>
      <c r="E122" s="37" t="s">
        <v>49</v>
      </c>
      <c r="F122" s="37">
        <v>621440</v>
      </c>
      <c r="G122" s="51" t="s">
        <v>59</v>
      </c>
      <c r="H122" s="38">
        <v>9</v>
      </c>
      <c r="I122" s="38">
        <v>9</v>
      </c>
      <c r="J122" s="38">
        <v>28</v>
      </c>
      <c r="K122" s="36">
        <v>9.8333333333333339</v>
      </c>
      <c r="L122" s="37">
        <v>4</v>
      </c>
      <c r="M122" s="37">
        <v>11</v>
      </c>
      <c r="N122" s="37">
        <v>4</v>
      </c>
      <c r="O122" s="37" t="s">
        <v>42</v>
      </c>
      <c r="P122" s="37"/>
      <c r="Q122" s="37"/>
      <c r="R122" s="37">
        <v>0</v>
      </c>
      <c r="S122" s="37">
        <v>0</v>
      </c>
      <c r="T122" s="37">
        <v>0</v>
      </c>
      <c r="U122" s="37">
        <v>0</v>
      </c>
      <c r="V122" s="37">
        <v>0</v>
      </c>
      <c r="W122" s="37">
        <v>0</v>
      </c>
      <c r="X122" s="37">
        <v>0</v>
      </c>
      <c r="Y122" s="37">
        <v>0</v>
      </c>
      <c r="Z122" s="39">
        <f>K122+L122+M122+R122+U122</f>
        <v>24.833333333333336</v>
      </c>
      <c r="AA122" s="39">
        <f>Z122+IF(O122="ΠΑΤΡΕΩN",4,0)+IF(Q122="ΠΑΤΡΕΩN",10,0)+IF(T122="ΠΑΤΡΕΩN",S122,0)+IF(W122="ΠΑΤΡΕΩN",V122,0)+IF(Y122="ΠΑΤΡΕΩN",X122,0)</f>
        <v>28.833333333333336</v>
      </c>
      <c r="AB122" s="39">
        <f>Z122+IF(O122="ΑΙΓΙΑΛΕΙΑΣ",4,0)+IF(Q122="ΑΙΓΙΑΛΕΙΑΣ",10,0)+IF(T122="ΑΙΓΙΑΛΕΙΑΣ",S122,0)+IF(W122="ΑΙΓΙΑΛΕΙΑΣ",V122,0)+IF(Y122="ΑΙΓΙΑΛΕΙΑΣ",X122,0)</f>
        <v>24.833333333333336</v>
      </c>
      <c r="AC122" s="39">
        <f>Z122+IF(O122="ΔΥΤΙΚΗΣ ΑΧΑΪΑΣ",4,0)+IF(Q122="ΔΥΤΙΚΗΣ ΑΧΑΪΑΣ",10,0)+IF(T122="ΔΥΤΙΚΗΣ ΑΧΑΪΑΣ",S122,0)+IF(W122="ΔΥΤΙΚΗΣ ΑΧΑΪΑΣ",V122,0)+IF(Y122="ΔΥΤΙΚΗΣ ΑΧΑΪΑΣ",X122,0)</f>
        <v>24.833333333333336</v>
      </c>
      <c r="AD122" s="39">
        <f>Z122+IF(O122="ΕΡΥΜΑΝΘΟΥ",4,0)+IF(Q122="ΕΡΥΜΑΝΘΟΥ",10,0)+IF(T122="ΕΡΥΜΑΝΘΟΥ",S122,0)+IF(W122="ΕΡΥΜΑΝΘΟΥ",V122,0)+IF(Y122="ΕΡΥΜΑΝΘΟΥ",X122,0)</f>
        <v>24.833333333333336</v>
      </c>
      <c r="AE122" s="39">
        <f>Z122+IF(O122="ΚΑΛΑΒΡΥΤΩΝ",4,0)+IF(Q122="ΚΑΛΑΒΡΥΤΩΝ",10,0)+IF(T122="ΚΑΛΑΒΡΥΤΩΝ",S122,0)+IF(W122="ΚΑΛΑΒΡΥΤΩΝ",V122,0)+IF(Y122="ΚΑΛΑΒΡΥΤΩΝ",X122,0)</f>
        <v>24.833333333333336</v>
      </c>
      <c r="AF122" s="37" t="s">
        <v>43</v>
      </c>
    </row>
    <row r="123" spans="1:32" s="14" customFormat="1" ht="15.75" customHeight="1">
      <c r="A123" s="37">
        <v>122</v>
      </c>
      <c r="B123" s="37" t="s">
        <v>334</v>
      </c>
      <c r="C123" s="37" t="s">
        <v>86</v>
      </c>
      <c r="D123" s="37" t="s">
        <v>51</v>
      </c>
      <c r="E123" s="37" t="s">
        <v>335</v>
      </c>
      <c r="F123" s="37">
        <v>593687</v>
      </c>
      <c r="G123" s="51" t="s">
        <v>59</v>
      </c>
      <c r="H123" s="38">
        <v>17</v>
      </c>
      <c r="I123" s="38">
        <v>0</v>
      </c>
      <c r="J123" s="38">
        <v>1</v>
      </c>
      <c r="K123" s="36">
        <v>20.5</v>
      </c>
      <c r="L123" s="37">
        <v>4</v>
      </c>
      <c r="M123" s="37">
        <v>0</v>
      </c>
      <c r="N123" s="37">
        <v>4</v>
      </c>
      <c r="O123" s="37" t="s">
        <v>42</v>
      </c>
      <c r="P123" s="37">
        <v>0</v>
      </c>
      <c r="Q123" s="37">
        <v>0</v>
      </c>
      <c r="R123" s="37">
        <v>0</v>
      </c>
      <c r="S123" s="37">
        <v>0</v>
      </c>
      <c r="T123" s="37">
        <v>0</v>
      </c>
      <c r="U123" s="37">
        <v>0</v>
      </c>
      <c r="V123" s="37">
        <v>0</v>
      </c>
      <c r="W123" s="37">
        <v>0</v>
      </c>
      <c r="X123" s="37">
        <v>0</v>
      </c>
      <c r="Y123" s="37">
        <v>0</v>
      </c>
      <c r="Z123" s="39">
        <f>K123+L123+M123+R123+U123</f>
        <v>24.5</v>
      </c>
      <c r="AA123" s="39">
        <f>Z123+IF(O123="ΠΑΤΡΕΩN",4,0)+IF(Q123="ΠΑΤΡΕΩN",10,0)+IF(T123="ΠΑΤΡΕΩN",S123,0)+IF(W123="ΠΑΤΡΕΩN",V123,0)+IF(Y123="ΠΑΤΡΕΩN",X123,0)</f>
        <v>28.5</v>
      </c>
      <c r="AB123" s="39">
        <f>Z123+IF(O123="ΑΙΓΙΑΛΕΙΑΣ",4,0)+IF(Q123="ΑΙΓΙΑΛΕΙΑΣ",10,0)+IF(T123="ΑΙΓΙΑΛΕΙΑΣ",S123,0)+IF(W123="ΑΙΓΙΑΛΕΙΑΣ",V123,0)+IF(Y123="ΑΙΓΙΑΛΕΙΑΣ",X123,0)</f>
        <v>24.5</v>
      </c>
      <c r="AC123" s="39">
        <f>Z123+IF(O123="ΔΥΤΙΚΗΣ ΑΧΑΪΑΣ",4,0)+IF(Q123="ΔΥΤΙΚΗΣ ΑΧΑΪΑΣ",10,0)+IF(T123="ΔΥΤΙΚΗΣ ΑΧΑΪΑΣ",S123,0)+IF(W123="ΔΥΤΙΚΗΣ ΑΧΑΪΑΣ",V123,0)+IF(Y123="ΔΥΤΙΚΗΣ ΑΧΑΪΑΣ",X123,0)</f>
        <v>24.5</v>
      </c>
      <c r="AD123" s="39">
        <f>Z123+IF(O123="ΕΡΥΜΑΝΘΟΥ",4,0)+IF(Q123="ΕΡΥΜΑΝΘΟΥ",10,0)+IF(T123="ΕΡΥΜΑΝΘΟΥ",S123,0)+IF(W123="ΕΡΥΜΑΝΘΟΥ",V123,0)+IF(Y123="ΕΡΥΜΑΝΘΟΥ",X123,0)</f>
        <v>24.5</v>
      </c>
      <c r="AE123" s="39">
        <f>Z123+IF(O123="ΚΑΛΑΒΡΥΤΩΝ",4,0)+IF(Q123="ΚΑΛΑΒΡΥΤΩΝ",10,0)+IF(T123="ΚΑΛΑΒΡΥΤΩΝ",S123,0)+IF(W123="ΚΑΛΑΒΡΥΤΩΝ",V123,0)+IF(Y123="ΚΑΛΑΒΡΥΤΩΝ",X123,0)</f>
        <v>24.5</v>
      </c>
      <c r="AF123" s="37" t="s">
        <v>43</v>
      </c>
    </row>
    <row r="124" spans="1:32" s="14" customFormat="1" ht="15.75" customHeight="1">
      <c r="A124" s="37">
        <v>123</v>
      </c>
      <c r="B124" s="37" t="s">
        <v>367</v>
      </c>
      <c r="C124" s="37" t="s">
        <v>245</v>
      </c>
      <c r="D124" s="37" t="s">
        <v>368</v>
      </c>
      <c r="E124" s="37" t="s">
        <v>369</v>
      </c>
      <c r="F124" s="37">
        <v>610942</v>
      </c>
      <c r="G124" s="51" t="s">
        <v>59</v>
      </c>
      <c r="H124" s="38">
        <v>13</v>
      </c>
      <c r="I124" s="38">
        <v>6</v>
      </c>
      <c r="J124" s="38">
        <v>20</v>
      </c>
      <c r="K124" s="36">
        <v>15.375</v>
      </c>
      <c r="L124" s="37">
        <v>4</v>
      </c>
      <c r="M124" s="36">
        <v>5</v>
      </c>
      <c r="N124" s="37">
        <v>4</v>
      </c>
      <c r="O124" s="37" t="s">
        <v>42</v>
      </c>
      <c r="P124" s="37">
        <v>0</v>
      </c>
      <c r="Q124" s="37"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v>0</v>
      </c>
      <c r="W124" s="37">
        <v>0</v>
      </c>
      <c r="X124" s="37">
        <v>0</v>
      </c>
      <c r="Y124" s="37">
        <v>0</v>
      </c>
      <c r="Z124" s="39">
        <f>K124+L124+M124+R124+U124</f>
        <v>24.375</v>
      </c>
      <c r="AA124" s="39">
        <f>Z124+IF(O124="ΠΑΤΡΕΩN",4,0)+IF(Q124="ΠΑΤΡΕΩN",10,0)+IF(T124="ΠΑΤΡΕΩN",S124,0)+IF(W124="ΠΑΤΡΕΩN",V124,0)+IF(Y124="ΠΑΤΡΕΩN",X124,0)</f>
        <v>28.375</v>
      </c>
      <c r="AB124" s="39">
        <f>Z124+IF(O124="ΑΙΓΙΑΛΕΙΑΣ",4,0)+IF(Q124="ΑΙΓΙΑΛΕΙΑΣ",10,0)+IF(T124="ΑΙΓΙΑΛΕΙΑΣ",S124,0)+IF(W124="ΑΙΓΙΑΛΕΙΑΣ",V124,0)+IF(Y124="ΑΙΓΙΑΛΕΙΑΣ",X124,0)</f>
        <v>24.375</v>
      </c>
      <c r="AC124" s="39">
        <f>Z124+IF(O124="ΔΥΤΙΚΗΣ ΑΧΑΪΑΣ",4,0)+IF(Q124="ΔΥΤΙΚΗΣ ΑΧΑΪΑΣ",10,0)+IF(T124="ΔΥΤΙΚΗΣ ΑΧΑΪΑΣ",S124,0)+IF(W124="ΔΥΤΙΚΗΣ ΑΧΑΪΑΣ",V124,0)+IF(Y124="ΔΥΤΙΚΗΣ ΑΧΑΪΑΣ",X124,0)</f>
        <v>24.375</v>
      </c>
      <c r="AD124" s="39">
        <f>Z124+IF(O124="ΕΡΥΜΑΝΘΟΥ",4,0)+IF(Q124="ΕΡΥΜΑΝΘΟΥ",10,0)+IF(T124="ΕΡΥΜΑΝΘΟΥ",S124,0)+IF(W124="ΕΡΥΜΑΝΘΟΥ",V124,0)+IF(Y124="ΕΡΥΜΑΝΘΟΥ",X124,0)</f>
        <v>24.375</v>
      </c>
      <c r="AE124" s="39">
        <f>Z124+IF(O124="ΚΑΛΑΒΡΥΤΩΝ",4,0)+IF(Q124="ΚΑΛΑΒΡΥΤΩΝ",10,0)+IF(T124="ΚΑΛΑΒΡΥΤΩΝ",S124,0)+IF(W124="ΚΑΛΑΒΡΥΤΩΝ",V124,0)+IF(Y124="ΚΑΛΑΒΡΥΤΩΝ",X124,0)</f>
        <v>24.375</v>
      </c>
      <c r="AF124" s="37" t="s">
        <v>43</v>
      </c>
    </row>
    <row r="125" spans="1:32" s="14" customFormat="1" ht="15.75" customHeight="1">
      <c r="A125" s="37">
        <v>124</v>
      </c>
      <c r="B125" s="37" t="s">
        <v>358</v>
      </c>
      <c r="C125" s="37" t="s">
        <v>69</v>
      </c>
      <c r="D125" s="37" t="s">
        <v>359</v>
      </c>
      <c r="E125" s="37" t="s">
        <v>360</v>
      </c>
      <c r="F125" s="37">
        <v>599395</v>
      </c>
      <c r="G125" s="51" t="s">
        <v>59</v>
      </c>
      <c r="H125" s="38">
        <v>19</v>
      </c>
      <c r="I125" s="38">
        <v>5</v>
      </c>
      <c r="J125" s="38">
        <v>29</v>
      </c>
      <c r="K125" s="36">
        <v>24.25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  <c r="X125" s="37">
        <v>0</v>
      </c>
      <c r="Y125" s="37">
        <v>0</v>
      </c>
      <c r="Z125" s="39">
        <f>K125+L125+M125+R125+U125</f>
        <v>24.25</v>
      </c>
      <c r="AA125" s="39">
        <f>Z125+IF(O125="ΠΑΤΡΕΩN",4,0)+IF(Q125="ΠΑΤΡΕΩN",10,0)+IF(T125="ΠΑΤΡΕΩN",S125,0)+IF(W125="ΠΑΤΡΕΩN",V125,0)+IF(Y125="ΠΑΤΡΕΩN",X125,0)</f>
        <v>24.25</v>
      </c>
      <c r="AB125" s="39">
        <f>Z125+IF(O125="ΑΙΓΙΑΛΕΙΑΣ",4,0)+IF(Q125="ΑΙΓΙΑΛΕΙΑΣ",10,0)+IF(T125="ΑΙΓΙΑΛΕΙΑΣ",S125,0)+IF(W125="ΑΙΓΙΑΛΕΙΑΣ",V125,0)+IF(Y125="ΑΙΓΙΑΛΕΙΑΣ",X125,0)</f>
        <v>24.25</v>
      </c>
      <c r="AC125" s="39">
        <f>Z125+IF(O125="ΔΥΤΙΚΗΣ ΑΧΑΪΑΣ",4,0)+IF(Q125="ΔΥΤΙΚΗΣ ΑΧΑΪΑΣ",10,0)+IF(T125="ΔΥΤΙΚΗΣ ΑΧΑΪΑΣ",S125,0)+IF(W125="ΔΥΤΙΚΗΣ ΑΧΑΪΑΣ",V125,0)+IF(Y125="ΔΥΤΙΚΗΣ ΑΧΑΪΑΣ",X125,0)</f>
        <v>24.25</v>
      </c>
      <c r="AD125" s="39">
        <f>Z125+IF(O125="ΕΡΥΜΑΝΘΟΥ",4,0)+IF(Q125="ΕΡΥΜΑΝΘΟΥ",10,0)+IF(T125="ΕΡΥΜΑΝΘΟΥ",S125,0)+IF(W125="ΕΡΥΜΑΝΘΟΥ",V125,0)+IF(Y125="ΕΡΥΜΑΝΘΟΥ",X125,0)</f>
        <v>24.25</v>
      </c>
      <c r="AE125" s="39">
        <f>Z125+IF(O125="ΚΑΛΑΒΡΥΤΩΝ",4,0)+IF(Q125="ΚΑΛΑΒΡΥΤΩΝ",10,0)+IF(T125="ΚΑΛΑΒΡΥΤΩΝ",S125,0)+IF(W125="ΚΑΛΑΒΡΥΤΩΝ",V125,0)+IF(Y125="ΚΑΛΑΒΡΥΤΩΝ",X125,0)</f>
        <v>24.25</v>
      </c>
      <c r="AF125" s="37" t="s">
        <v>43</v>
      </c>
    </row>
    <row r="126" spans="1:32" s="14" customFormat="1" ht="15.75" customHeight="1">
      <c r="A126" s="37">
        <v>125</v>
      </c>
      <c r="B126" s="42" t="s">
        <v>479</v>
      </c>
      <c r="C126" s="42" t="s">
        <v>47</v>
      </c>
      <c r="D126" s="42" t="s">
        <v>52</v>
      </c>
      <c r="E126" s="42" t="s">
        <v>168</v>
      </c>
      <c r="F126" s="43">
        <v>613601</v>
      </c>
      <c r="G126" s="67" t="s">
        <v>59</v>
      </c>
      <c r="H126" s="43">
        <v>13</v>
      </c>
      <c r="I126" s="43">
        <v>2</v>
      </c>
      <c r="J126" s="43">
        <v>26</v>
      </c>
      <c r="K126" s="36">
        <v>14.875</v>
      </c>
      <c r="L126" s="43">
        <v>4</v>
      </c>
      <c r="M126" s="43">
        <v>5</v>
      </c>
      <c r="N126" s="43">
        <v>4</v>
      </c>
      <c r="O126" s="42" t="s">
        <v>42</v>
      </c>
      <c r="P126" s="43">
        <v>10</v>
      </c>
      <c r="Q126" s="42" t="s">
        <v>42</v>
      </c>
      <c r="R126" s="43">
        <v>0</v>
      </c>
      <c r="S126" s="43">
        <v>0</v>
      </c>
      <c r="T126" s="43">
        <v>0</v>
      </c>
      <c r="U126" s="43">
        <v>0</v>
      </c>
      <c r="V126" s="43">
        <v>3</v>
      </c>
      <c r="W126" s="42" t="s">
        <v>42</v>
      </c>
      <c r="X126" s="43">
        <v>0</v>
      </c>
      <c r="Y126" s="43">
        <v>0</v>
      </c>
      <c r="Z126" s="39">
        <f>K126+L126+M126+R126+U126</f>
        <v>23.875</v>
      </c>
      <c r="AA126" s="39">
        <f>Z126+IF(O126="ΠΑΤΡΕΩN",4,0)+IF(Q126="ΠΑΤΡΕΩN",10,0)+IF(T126="ΠΑΤΡΕΩN",S126,0)+IF(W126="ΠΑΤΡΕΩN",V126,0)+IF(Y126="ΠΑΤΡΕΩN",X126,0)</f>
        <v>40.875</v>
      </c>
      <c r="AB126" s="39">
        <f>Z126+IF(O126="ΑΙΓΙΑΛΕΙΑΣ",4,0)+IF(Q126="ΑΙΓΙΑΛΕΙΑΣ",10,0)+IF(T126="ΑΙΓΙΑΛΕΙΑΣ",S126,0)+IF(W126="ΑΙΓΙΑΛΕΙΑΣ",V126,0)+IF(Y126="ΑΙΓΙΑΛΕΙΑΣ",X126,0)</f>
        <v>23.875</v>
      </c>
      <c r="AC126" s="39">
        <f>Z126+IF(O126="ΔΥΤΙΚΗΣ ΑΧΑΪΑΣ",4,0)+IF(Q126="ΔΥΤΙΚΗΣ ΑΧΑΪΑΣ",10,0)+IF(T126="ΔΥΤΙΚΗΣ ΑΧΑΪΑΣ",S126,0)+IF(W126="ΔΥΤΙΚΗΣ ΑΧΑΪΑΣ",V126,0)+IF(Y126="ΔΥΤΙΚΗΣ ΑΧΑΪΑΣ",X126,0)</f>
        <v>23.875</v>
      </c>
      <c r="AD126" s="39">
        <f>Z126+IF(O126="ΕΡΥΜΑΝΘΟΥ",4,0)+IF(Q126="ΕΡΥΜΑΝΘΟΥ",10,0)+IF(T126="ΕΡΥΜΑΝΘΟΥ",S126,0)+IF(W126="ΕΡΥΜΑΝΘΟΥ",V126,0)+IF(Y126="ΕΡΥΜΑΝΘΟΥ",X126,0)</f>
        <v>23.875</v>
      </c>
      <c r="AE126" s="39">
        <f>Z126+IF(O126="ΚΑΛΑΒΡΥΤΩΝ",4,0)+IF(Q126="ΚΑΛΑΒΡΥΤΩΝ",10,0)+IF(T126="ΚΑΛΑΒΡΥΤΩΝ",S126,0)+IF(W126="ΚΑΛΑΒΡΥΤΩΝ",V126,0)+IF(Y126="ΚΑΛΑΒΡΥΤΩΝ",X126,0)</f>
        <v>23.875</v>
      </c>
      <c r="AF126" s="42" t="s">
        <v>43</v>
      </c>
    </row>
    <row r="127" spans="1:32" s="14" customFormat="1" ht="15.75" customHeight="1">
      <c r="A127" s="37">
        <v>126</v>
      </c>
      <c r="B127" s="37" t="s">
        <v>390</v>
      </c>
      <c r="C127" s="37" t="s">
        <v>391</v>
      </c>
      <c r="D127" s="37" t="s">
        <v>112</v>
      </c>
      <c r="E127" s="37" t="s">
        <v>41</v>
      </c>
      <c r="F127" s="37">
        <v>589513</v>
      </c>
      <c r="G127" s="51" t="s">
        <v>59</v>
      </c>
      <c r="H127" s="38">
        <v>19</v>
      </c>
      <c r="I127" s="38">
        <v>0</v>
      </c>
      <c r="J127" s="38">
        <v>1</v>
      </c>
      <c r="K127" s="36">
        <v>23.5</v>
      </c>
      <c r="L127" s="37">
        <v>0</v>
      </c>
      <c r="M127" s="37">
        <v>0</v>
      </c>
      <c r="N127" s="37">
        <v>0</v>
      </c>
      <c r="O127" s="37">
        <v>0</v>
      </c>
      <c r="P127" s="37">
        <v>0</v>
      </c>
      <c r="Q127" s="37">
        <v>0</v>
      </c>
      <c r="R127" s="37">
        <v>0</v>
      </c>
      <c r="S127" s="37">
        <v>0</v>
      </c>
      <c r="T127" s="37">
        <v>0</v>
      </c>
      <c r="U127" s="37">
        <v>0</v>
      </c>
      <c r="V127" s="37">
        <v>0</v>
      </c>
      <c r="W127" s="37">
        <v>0</v>
      </c>
      <c r="X127" s="37">
        <v>0</v>
      </c>
      <c r="Y127" s="37">
        <v>0</v>
      </c>
      <c r="Z127" s="39">
        <f>K127+L127+M127+R127+U127</f>
        <v>23.5</v>
      </c>
      <c r="AA127" s="39">
        <f>Z127+IF(O127="ΠΑΤΡΕΩN",4,0)+IF(Q127="ΠΑΤΡΕΩN",10,0)+IF(T127="ΠΑΤΡΕΩN",S127,0)+IF(W127="ΠΑΤΡΕΩN",V127,0)+IF(Y127="ΠΑΤΡΕΩN",X127,0)</f>
        <v>23.5</v>
      </c>
      <c r="AB127" s="39">
        <f>Z127+IF(O127="ΑΙΓΙΑΛΕΙΑΣ",4,0)+IF(Q127="ΑΙΓΙΑΛΕΙΑΣ",10,0)+IF(T127="ΑΙΓΙΑΛΕΙΑΣ",S127,0)+IF(W127="ΑΙΓΙΑΛΕΙΑΣ",V127,0)+IF(Y127="ΑΙΓΙΑΛΕΙΑΣ",X127,0)</f>
        <v>23.5</v>
      </c>
      <c r="AC127" s="39">
        <f>Z127+IF(O127="ΔΥΤΙΚΗΣ ΑΧΑΪΑΣ",4,0)+IF(Q127="ΔΥΤΙΚΗΣ ΑΧΑΪΑΣ",10,0)+IF(T127="ΔΥΤΙΚΗΣ ΑΧΑΪΑΣ",S127,0)+IF(W127="ΔΥΤΙΚΗΣ ΑΧΑΪΑΣ",V127,0)+IF(Y127="ΔΥΤΙΚΗΣ ΑΧΑΪΑΣ",X127,0)</f>
        <v>23.5</v>
      </c>
      <c r="AD127" s="39">
        <f>Z127+IF(O127="ΕΡΥΜΑΝΘΟΥ",4,0)+IF(Q127="ΕΡΥΜΑΝΘΟΥ",10,0)+IF(T127="ΕΡΥΜΑΝΘΟΥ",S127,0)+IF(W127="ΕΡΥΜΑΝΘΟΥ",V127,0)+IF(Y127="ΕΡΥΜΑΝΘΟΥ",X127,0)</f>
        <v>23.5</v>
      </c>
      <c r="AE127" s="39">
        <f>Z127+IF(O127="ΚΑΛΑΒΡΥΤΩΝ",4,0)+IF(Q127="ΚΑΛΑΒΡΥΤΩΝ",10,0)+IF(T127="ΚΑΛΑΒΡΥΤΩΝ",S127,0)+IF(W127="ΚΑΛΑΒΡΥΤΩΝ",V127,0)+IF(Y127="ΚΑΛΑΒΡΥΤΩΝ",X127,0)</f>
        <v>23.5</v>
      </c>
      <c r="AF127" s="37" t="s">
        <v>43</v>
      </c>
    </row>
    <row r="128" spans="1:32" s="14" customFormat="1" ht="15.75" customHeight="1">
      <c r="A128" s="37">
        <v>127</v>
      </c>
      <c r="B128" s="42" t="s">
        <v>434</v>
      </c>
      <c r="C128" s="42" t="s">
        <v>435</v>
      </c>
      <c r="D128" s="42" t="s">
        <v>81</v>
      </c>
      <c r="E128" s="42" t="s">
        <v>351</v>
      </c>
      <c r="F128" s="43">
        <v>616993</v>
      </c>
      <c r="G128" s="67" t="s">
        <v>59</v>
      </c>
      <c r="H128" s="43">
        <v>12</v>
      </c>
      <c r="I128" s="43">
        <v>10</v>
      </c>
      <c r="J128" s="43">
        <v>19</v>
      </c>
      <c r="K128" s="36">
        <v>14.375</v>
      </c>
      <c r="L128" s="43">
        <v>4</v>
      </c>
      <c r="M128" s="43">
        <v>5</v>
      </c>
      <c r="N128" s="43">
        <v>4</v>
      </c>
      <c r="O128" s="42" t="s">
        <v>42</v>
      </c>
      <c r="P128" s="43">
        <v>10</v>
      </c>
      <c r="Q128" s="42" t="s">
        <v>42</v>
      </c>
      <c r="R128" s="43">
        <v>0</v>
      </c>
      <c r="S128" s="43">
        <v>0</v>
      </c>
      <c r="T128" s="43">
        <v>0</v>
      </c>
      <c r="U128" s="43">
        <v>0</v>
      </c>
      <c r="V128" s="43">
        <v>0</v>
      </c>
      <c r="W128" s="43">
        <v>0</v>
      </c>
      <c r="X128" s="43">
        <v>0</v>
      </c>
      <c r="Y128" s="43">
        <v>0</v>
      </c>
      <c r="Z128" s="39">
        <f>K128+L128+M128+R128+U128</f>
        <v>23.375</v>
      </c>
      <c r="AA128" s="39">
        <f>Z128+IF(O128="ΠΑΤΡΕΩN",4,0)+IF(Q128="ΠΑΤΡΕΩN",10,0)+IF(T128="ΠΑΤΡΕΩN",S128,0)+IF(W128="ΠΑΤΡΕΩN",V128,0)+IF(Y128="ΠΑΤΡΕΩN",X128,0)</f>
        <v>37.375</v>
      </c>
      <c r="AB128" s="39">
        <f>Z128+IF(O128="ΑΙΓΙΑΛΕΙΑΣ",4,0)+IF(Q128="ΑΙΓΙΑΛΕΙΑΣ",10,0)+IF(T128="ΑΙΓΙΑΛΕΙΑΣ",S128,0)+IF(W128="ΑΙΓΙΑΛΕΙΑΣ",V128,0)+IF(Y128="ΑΙΓΙΑΛΕΙΑΣ",X128,0)</f>
        <v>23.375</v>
      </c>
      <c r="AC128" s="39">
        <f>Z128+IF(O128="ΔΥΤΙΚΗΣ ΑΧΑΪΑΣ",4,0)+IF(Q128="ΔΥΤΙΚΗΣ ΑΧΑΪΑΣ",10,0)+IF(T128="ΔΥΤΙΚΗΣ ΑΧΑΪΑΣ",S128,0)+IF(W128="ΔΥΤΙΚΗΣ ΑΧΑΪΑΣ",V128,0)+IF(Y128="ΔΥΤΙΚΗΣ ΑΧΑΪΑΣ",X128,0)</f>
        <v>23.375</v>
      </c>
      <c r="AD128" s="39">
        <f>Z128+IF(O128="ΕΡΥΜΑΝΘΟΥ",4,0)+IF(Q128="ΕΡΥΜΑΝΘΟΥ",10,0)+IF(T128="ΕΡΥΜΑΝΘΟΥ",S128,0)+IF(W128="ΕΡΥΜΑΝΘΟΥ",V128,0)+IF(Y128="ΕΡΥΜΑΝΘΟΥ",X128,0)</f>
        <v>23.375</v>
      </c>
      <c r="AE128" s="39">
        <f>Z128+IF(O128="ΚΑΛΑΒΡΥΤΩΝ",4,0)+IF(Q128="ΚΑΛΑΒΡΥΤΩΝ",10,0)+IF(T128="ΚΑΛΑΒΡΥΤΩΝ",S128,0)+IF(W128="ΚΑΛΑΒΡΥΤΩΝ",V128,0)+IF(Y128="ΚΑΛΑΒΡΥΤΩΝ",X128,0)</f>
        <v>23.375</v>
      </c>
      <c r="AF128" s="42" t="s">
        <v>43</v>
      </c>
    </row>
    <row r="129" spans="1:32" s="14" customFormat="1" ht="15.75" customHeight="1">
      <c r="A129" s="37">
        <v>128</v>
      </c>
      <c r="B129" s="37" t="s">
        <v>211</v>
      </c>
      <c r="C129" s="37" t="s">
        <v>212</v>
      </c>
      <c r="D129" s="37" t="s">
        <v>150</v>
      </c>
      <c r="E129" s="37" t="s">
        <v>213</v>
      </c>
      <c r="F129" s="37">
        <v>701756</v>
      </c>
      <c r="G129" s="51" t="s">
        <v>59</v>
      </c>
      <c r="H129" s="38">
        <v>7</v>
      </c>
      <c r="I129" s="38">
        <v>10</v>
      </c>
      <c r="J129" s="38">
        <v>28</v>
      </c>
      <c r="K129" s="36">
        <v>7.916666666666667</v>
      </c>
      <c r="L129" s="37">
        <v>4</v>
      </c>
      <c r="M129" s="37">
        <v>11</v>
      </c>
      <c r="N129" s="37">
        <v>4</v>
      </c>
      <c r="O129" s="37" t="s">
        <v>42</v>
      </c>
      <c r="P129" s="37">
        <v>10</v>
      </c>
      <c r="Q129" s="37" t="s">
        <v>42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  <c r="W129" s="37">
        <v>0</v>
      </c>
      <c r="X129" s="37">
        <v>0</v>
      </c>
      <c r="Y129" s="37">
        <v>0</v>
      </c>
      <c r="Z129" s="39">
        <f>K129+L129+M129+R129+U129</f>
        <v>22.916666666666668</v>
      </c>
      <c r="AA129" s="39">
        <f>Z129+IF(O129="ΠΑΤΡΕΩN",4,0)+IF(Q129="ΠΑΤΡΕΩN",10,0)+IF(T129="ΠΑΤΡΕΩN",S129,0)+IF(W129="ΠΑΤΡΕΩN",V129,0)+IF(Y129="ΠΑΤΡΕΩN",X129,0)</f>
        <v>36.916666666666671</v>
      </c>
      <c r="AB129" s="39">
        <f>Z129+IF(O129="ΑΙΓΙΑΛΕΙΑΣ",4,0)+IF(Q129="ΑΙΓΙΑΛΕΙΑΣ",10,0)+IF(T129="ΑΙΓΙΑΛΕΙΑΣ",S129,0)+IF(W129="ΑΙΓΙΑΛΕΙΑΣ",V129,0)+IF(Y129="ΑΙΓΙΑΛΕΙΑΣ",X129,0)</f>
        <v>22.916666666666668</v>
      </c>
      <c r="AC129" s="39">
        <f>Z129+IF(O129="ΔΥΤΙΚΗΣ ΑΧΑΪΑΣ",4,0)+IF(Q129="ΔΥΤΙΚΗΣ ΑΧΑΪΑΣ",10,0)+IF(T129="ΔΥΤΙΚΗΣ ΑΧΑΪΑΣ",S129,0)+IF(W129="ΔΥΤΙΚΗΣ ΑΧΑΪΑΣ",V129,0)+IF(Y129="ΔΥΤΙΚΗΣ ΑΧΑΪΑΣ",X129,0)</f>
        <v>22.916666666666668</v>
      </c>
      <c r="AD129" s="39">
        <f>Z129+IF(O129="ΕΡΥΜΑΝΘΟΥ",4,0)+IF(Q129="ΕΡΥΜΑΝΘΟΥ",10,0)+IF(T129="ΕΡΥΜΑΝΘΟΥ",S129,0)+IF(W129="ΕΡΥΜΑΝΘΟΥ",V129,0)+IF(Y129="ΕΡΥΜΑΝΘΟΥ",X129,0)</f>
        <v>22.916666666666668</v>
      </c>
      <c r="AE129" s="39">
        <f>Z129+IF(O129="ΚΑΛΑΒΡΥΤΩΝ",4,0)+IF(Q129="ΚΑΛΑΒΡΥΤΩΝ",10,0)+IF(T129="ΚΑΛΑΒΡΥΤΩΝ",S129,0)+IF(W129="ΚΑΛΑΒΡΥΤΩΝ",V129,0)+IF(Y129="ΚΑΛΑΒΡΥΤΩΝ",X129,0)</f>
        <v>22.916666666666668</v>
      </c>
      <c r="AF129" s="42" t="s">
        <v>43</v>
      </c>
    </row>
    <row r="130" spans="1:32" s="14" customFormat="1" ht="15.75" customHeight="1">
      <c r="A130" s="37">
        <v>129</v>
      </c>
      <c r="B130" s="37" t="s">
        <v>361</v>
      </c>
      <c r="C130" s="37" t="s">
        <v>52</v>
      </c>
      <c r="D130" s="37" t="s">
        <v>112</v>
      </c>
      <c r="E130" s="37" t="s">
        <v>124</v>
      </c>
      <c r="F130" s="37">
        <v>614972</v>
      </c>
      <c r="G130" s="51" t="s">
        <v>59</v>
      </c>
      <c r="H130" s="38">
        <v>12</v>
      </c>
      <c r="I130" s="38">
        <v>5</v>
      </c>
      <c r="J130" s="38">
        <v>15</v>
      </c>
      <c r="K130" s="36">
        <v>13.75</v>
      </c>
      <c r="L130" s="37">
        <v>4</v>
      </c>
      <c r="M130" s="37">
        <v>5</v>
      </c>
      <c r="N130" s="37">
        <v>0</v>
      </c>
      <c r="O130" s="37">
        <v>0</v>
      </c>
      <c r="P130" s="37">
        <v>10</v>
      </c>
      <c r="Q130" s="37" t="s">
        <v>42</v>
      </c>
      <c r="R130" s="37">
        <v>0</v>
      </c>
      <c r="S130" s="37">
        <v>2</v>
      </c>
      <c r="T130" s="37" t="s">
        <v>42</v>
      </c>
      <c r="U130" s="37">
        <v>0</v>
      </c>
      <c r="V130" s="37">
        <v>0</v>
      </c>
      <c r="W130" s="37">
        <v>0</v>
      </c>
      <c r="X130" s="37">
        <v>0</v>
      </c>
      <c r="Y130" s="37">
        <v>0</v>
      </c>
      <c r="Z130" s="39">
        <f>K130+L130+M130+R130+U130</f>
        <v>22.75</v>
      </c>
      <c r="AA130" s="39">
        <f>Z130+IF(O130="ΠΑΤΡΕΩN",4,0)+IF(Q130="ΠΑΤΡΕΩN",10,0)+IF(T130="ΠΑΤΡΕΩN",S130,0)+IF(W130="ΠΑΤΡΕΩN",V130,0)+IF(Y130="ΠΑΤΡΕΩN",X130,0)</f>
        <v>34.75</v>
      </c>
      <c r="AB130" s="39">
        <f>Z130+IF(O130="ΑΙΓΙΑΛΕΙΑΣ",4,0)+IF(Q130="ΑΙΓΙΑΛΕΙΑΣ",10,0)+IF(T130="ΑΙΓΙΑΛΕΙΑΣ",S130,0)+IF(W130="ΑΙΓΙΑΛΕΙΑΣ",V130,0)+IF(Y130="ΑΙΓΙΑΛΕΙΑΣ",X130,0)</f>
        <v>22.75</v>
      </c>
      <c r="AC130" s="39">
        <f>Z130+IF(O130="ΔΥΤΙΚΗΣ ΑΧΑΪΑΣ",4,0)+IF(Q130="ΔΥΤΙΚΗΣ ΑΧΑΪΑΣ",10,0)+IF(T130="ΔΥΤΙΚΗΣ ΑΧΑΪΑΣ",S130,0)+IF(W130="ΔΥΤΙΚΗΣ ΑΧΑΪΑΣ",V130,0)+IF(Y130="ΔΥΤΙΚΗΣ ΑΧΑΪΑΣ",X130,0)</f>
        <v>22.75</v>
      </c>
      <c r="AD130" s="39">
        <f>Z130+IF(O130="ΕΡΥΜΑΝΘΟΥ",4,0)+IF(Q130="ΕΡΥΜΑΝΘΟΥ",10,0)+IF(T130="ΕΡΥΜΑΝΘΟΥ",S130,0)+IF(W130="ΕΡΥΜΑΝΘΟΥ",V130,0)+IF(Y130="ΕΡΥΜΑΝΘΟΥ",X130,0)</f>
        <v>22.75</v>
      </c>
      <c r="AE130" s="39">
        <f>Z130+IF(O130="ΚΑΛΑΒΡΥΤΩΝ",4,0)+IF(Q130="ΚΑΛΑΒΡΥΤΩΝ",10,0)+IF(T130="ΚΑΛΑΒΡΥΤΩΝ",S130,0)+IF(W130="ΚΑΛΑΒΡΥΤΩΝ",V130,0)+IF(Y130="ΚΑΛΑΒΡΥΤΩΝ",X130,0)</f>
        <v>22.75</v>
      </c>
      <c r="AF130" s="37" t="s">
        <v>43</v>
      </c>
    </row>
    <row r="131" spans="1:32" s="14" customFormat="1" ht="15.75" customHeight="1">
      <c r="A131" s="37">
        <v>130</v>
      </c>
      <c r="B131" s="37" t="s">
        <v>227</v>
      </c>
      <c r="C131" s="37" t="s">
        <v>181</v>
      </c>
      <c r="D131" s="37" t="s">
        <v>87</v>
      </c>
      <c r="E131" s="37" t="s">
        <v>228</v>
      </c>
      <c r="F131" s="37">
        <v>605254</v>
      </c>
      <c r="G131" s="51" t="s">
        <v>59</v>
      </c>
      <c r="H131" s="38">
        <v>15</v>
      </c>
      <c r="I131" s="38">
        <v>7</v>
      </c>
      <c r="J131" s="38">
        <v>2</v>
      </c>
      <c r="K131" s="36">
        <v>18.375</v>
      </c>
      <c r="L131" s="37">
        <v>4</v>
      </c>
      <c r="M131" s="37">
        <v>0</v>
      </c>
      <c r="N131" s="37">
        <v>4</v>
      </c>
      <c r="O131" s="37" t="s">
        <v>55</v>
      </c>
      <c r="P131" s="37">
        <v>10</v>
      </c>
      <c r="Q131" s="37" t="s">
        <v>42</v>
      </c>
      <c r="R131" s="37">
        <v>0</v>
      </c>
      <c r="S131" s="37">
        <v>0</v>
      </c>
      <c r="T131" s="37">
        <v>0</v>
      </c>
      <c r="U131" s="37">
        <v>0</v>
      </c>
      <c r="V131" s="37">
        <v>0</v>
      </c>
      <c r="W131" s="37">
        <v>0</v>
      </c>
      <c r="X131" s="37">
        <v>0</v>
      </c>
      <c r="Y131" s="37">
        <v>0</v>
      </c>
      <c r="Z131" s="39">
        <f>K131+L131+M131+R131+U131</f>
        <v>22.375</v>
      </c>
      <c r="AA131" s="39">
        <f>Z131+IF(O131="ΠΑΤΡΕΩN",4,0)+IF(Q131="ΠΑΤΡΕΩN",10,0)+IF(T131="ΠΑΤΡΕΩN",S131,0)+IF(W131="ΠΑΤΡΕΩN",V131,0)+IF(Y131="ΠΑΤΡΕΩN",X131,0)</f>
        <v>32.375</v>
      </c>
      <c r="AB131" s="39">
        <f>Z131+IF(O131="ΑΙΓΙΑΛΕΙΑΣ",4,0)+IF(Q131="ΑΙΓΙΑΛΕΙΑΣ",10,0)+IF(T131="ΑΙΓΙΑΛΕΙΑΣ",S131,0)+IF(W131="ΑΙΓΙΑΛΕΙΑΣ",V131,0)+IF(Y131="ΑΙΓΙΑΛΕΙΑΣ",X131,0)</f>
        <v>22.375</v>
      </c>
      <c r="AC131" s="39">
        <f>Z131+IF(O131="ΔΥΤΙΚΗΣ ΑΧΑΪΑΣ",4,0)+IF(Q131="ΔΥΤΙΚΗΣ ΑΧΑΪΑΣ",10,0)+IF(T131="ΔΥΤΙΚΗΣ ΑΧΑΪΑΣ",S131,0)+IF(W131="ΔΥΤΙΚΗΣ ΑΧΑΪΑΣ",V131,0)+IF(Y131="ΔΥΤΙΚΗΣ ΑΧΑΪΑΣ",X131,0)</f>
        <v>26.375</v>
      </c>
      <c r="AD131" s="39">
        <f>Z131+IF(O131="ΕΡΥΜΑΝΘΟΥ",4,0)+IF(Q131="ΕΡΥΜΑΝΘΟΥ",10,0)+IF(T131="ΕΡΥΜΑΝΘΟΥ",S131,0)+IF(W131="ΕΡΥΜΑΝΘΟΥ",V131,0)+IF(Y131="ΕΡΥΜΑΝΘΟΥ",X131,0)</f>
        <v>22.375</v>
      </c>
      <c r="AE131" s="39">
        <f>Z131+IF(O131="ΚΑΛΑΒΡΥΤΩΝ",4,0)+IF(Q131="ΚΑΛΑΒΡΥΤΩΝ",10,0)+IF(T131="ΚΑΛΑΒΡΥΤΩΝ",S131,0)+IF(W131="ΚΑΛΑΒΡΥΤΩΝ",V131,0)+IF(Y131="ΚΑΛΑΒΡΥΤΩΝ",X131,0)</f>
        <v>22.375</v>
      </c>
      <c r="AF131" s="37" t="s">
        <v>43</v>
      </c>
    </row>
    <row r="132" spans="1:32" s="14" customFormat="1" ht="15.75" customHeight="1">
      <c r="A132" s="37">
        <v>131</v>
      </c>
      <c r="B132" s="37" t="s">
        <v>336</v>
      </c>
      <c r="C132" s="37" t="s">
        <v>261</v>
      </c>
      <c r="D132" s="37" t="s">
        <v>112</v>
      </c>
      <c r="E132" s="37" t="s">
        <v>366</v>
      </c>
      <c r="F132" s="37">
        <v>617358</v>
      </c>
      <c r="G132" s="51" t="s">
        <v>59</v>
      </c>
      <c r="H132" s="38">
        <v>12</v>
      </c>
      <c r="I132" s="38">
        <v>2</v>
      </c>
      <c r="J132" s="38">
        <v>13</v>
      </c>
      <c r="K132" s="36">
        <v>13.25</v>
      </c>
      <c r="L132" s="37">
        <v>4</v>
      </c>
      <c r="M132" s="37">
        <v>5</v>
      </c>
      <c r="N132" s="37">
        <v>4</v>
      </c>
      <c r="O132" s="37" t="s">
        <v>42</v>
      </c>
      <c r="P132" s="37">
        <v>10</v>
      </c>
      <c r="Q132" s="37" t="s">
        <v>42</v>
      </c>
      <c r="R132" s="37">
        <v>0</v>
      </c>
      <c r="S132" s="37">
        <v>0</v>
      </c>
      <c r="T132" s="37">
        <v>0</v>
      </c>
      <c r="U132" s="37">
        <v>0</v>
      </c>
      <c r="V132" s="37">
        <v>0</v>
      </c>
      <c r="W132" s="37">
        <v>0</v>
      </c>
      <c r="X132" s="37">
        <v>0</v>
      </c>
      <c r="Y132" s="37">
        <v>0</v>
      </c>
      <c r="Z132" s="39">
        <f>K132+L132+M132+R132+U132</f>
        <v>22.25</v>
      </c>
      <c r="AA132" s="39">
        <f>Z132+IF(O132="ΠΑΤΡΕΩN",4,0)+IF(Q132="ΠΑΤΡΕΩN",10,0)+IF(T132="ΠΑΤΡΕΩN",S132,0)+IF(W132="ΠΑΤΡΕΩN",V132,0)+IF(Y132="ΠΑΤΡΕΩN",X132,0)</f>
        <v>36.25</v>
      </c>
      <c r="AB132" s="39">
        <f>Z132+IF(O132="ΑΙΓΙΑΛΕΙΑΣ",4,0)+IF(Q132="ΑΙΓΙΑΛΕΙΑΣ",10,0)+IF(T132="ΑΙΓΙΑΛΕΙΑΣ",S132,0)+IF(W132="ΑΙΓΙΑΛΕΙΑΣ",V132,0)+IF(Y132="ΑΙΓΙΑΛΕΙΑΣ",X132,0)</f>
        <v>22.25</v>
      </c>
      <c r="AC132" s="39">
        <f>Z132+IF(O132="ΔΥΤΙΚΗΣ ΑΧΑΪΑΣ",4,0)+IF(Q132="ΔΥΤΙΚΗΣ ΑΧΑΪΑΣ",10,0)+IF(T132="ΔΥΤΙΚΗΣ ΑΧΑΪΑΣ",S132,0)+IF(W132="ΔΥΤΙΚΗΣ ΑΧΑΪΑΣ",V132,0)+IF(Y132="ΔΥΤΙΚΗΣ ΑΧΑΪΑΣ",X132,0)</f>
        <v>22.25</v>
      </c>
      <c r="AD132" s="39">
        <f>Z132+IF(O132="ΕΡΥΜΑΝΘΟΥ",4,0)+IF(Q132="ΕΡΥΜΑΝΘΟΥ",10,0)+IF(T132="ΕΡΥΜΑΝΘΟΥ",S132,0)+IF(W132="ΕΡΥΜΑΝΘΟΥ",V132,0)+IF(Y132="ΕΡΥΜΑΝΘΟΥ",X132,0)</f>
        <v>22.25</v>
      </c>
      <c r="AE132" s="39">
        <f>Z132+IF(O132="ΚΑΛΑΒΡΥΤΩΝ",4,0)+IF(Q132="ΚΑΛΑΒΡΥΤΩΝ",10,0)+IF(T132="ΚΑΛΑΒΡΥΤΩΝ",S132,0)+IF(W132="ΚΑΛΑΒΡΥΤΩΝ",V132,0)+IF(Y132="ΚΑΛΑΒΡΥΤΩΝ",X132,0)</f>
        <v>22.25</v>
      </c>
      <c r="AF132" s="37" t="s">
        <v>43</v>
      </c>
    </row>
    <row r="133" spans="1:32" s="14" customFormat="1" ht="15.75" customHeight="1">
      <c r="A133" s="37">
        <v>132</v>
      </c>
      <c r="B133" s="42" t="s">
        <v>380</v>
      </c>
      <c r="C133" s="42" t="s">
        <v>135</v>
      </c>
      <c r="D133" s="42" t="s">
        <v>419</v>
      </c>
      <c r="E133" s="42" t="s">
        <v>332</v>
      </c>
      <c r="F133" s="43">
        <v>605708</v>
      </c>
      <c r="G133" s="67" t="s">
        <v>59</v>
      </c>
      <c r="H133" s="43">
        <v>15</v>
      </c>
      <c r="I133" s="43">
        <v>5</v>
      </c>
      <c r="J133" s="43">
        <v>27</v>
      </c>
      <c r="K133" s="36">
        <v>18.25</v>
      </c>
      <c r="L133" s="43">
        <v>4</v>
      </c>
      <c r="M133" s="43">
        <v>0</v>
      </c>
      <c r="N133" s="43">
        <v>0</v>
      </c>
      <c r="O133" s="43">
        <v>0</v>
      </c>
      <c r="P133" s="43">
        <v>0</v>
      </c>
      <c r="Q133" s="42">
        <v>0</v>
      </c>
      <c r="R133" s="43">
        <v>0</v>
      </c>
      <c r="S133" s="43">
        <v>0</v>
      </c>
      <c r="T133" s="43">
        <v>0</v>
      </c>
      <c r="U133" s="43">
        <v>0</v>
      </c>
      <c r="V133" s="43">
        <v>0</v>
      </c>
      <c r="W133" s="43">
        <v>0</v>
      </c>
      <c r="X133" s="43">
        <v>0</v>
      </c>
      <c r="Y133" s="43">
        <v>0</v>
      </c>
      <c r="Z133" s="39">
        <f>K133+L133+M133+R133+U133</f>
        <v>22.25</v>
      </c>
      <c r="AA133" s="39">
        <f>Z133+IF(O133="ΠΑΤΡΕΩN",4,0)+IF(Q133="ΠΑΤΡΕΩN",10,0)+IF(T133="ΠΑΤΡΕΩN",S133,0)+IF(W133="ΠΑΤΡΕΩN",V133,0)+IF(Y133="ΠΑΤΡΕΩN",X133,0)</f>
        <v>22.25</v>
      </c>
      <c r="AB133" s="39">
        <f>Z133+IF(O133="ΑΙΓΙΑΛΕΙΑΣ",4,0)+IF(Q133="ΑΙΓΙΑΛΕΙΑΣ",10,0)+IF(T133="ΑΙΓΙΑΛΕΙΑΣ",S133,0)+IF(W133="ΑΙΓΙΑΛΕΙΑΣ",V133,0)+IF(Y133="ΑΙΓΙΑΛΕΙΑΣ",X133,0)</f>
        <v>22.25</v>
      </c>
      <c r="AC133" s="39">
        <f>Z133+IF(O133="ΔΥΤΙΚΗΣ ΑΧΑΪΑΣ",4,0)+IF(Q133="ΔΥΤΙΚΗΣ ΑΧΑΪΑΣ",10,0)+IF(T133="ΔΥΤΙΚΗΣ ΑΧΑΪΑΣ",S133,0)+IF(W133="ΔΥΤΙΚΗΣ ΑΧΑΪΑΣ",V133,0)+IF(Y133="ΔΥΤΙΚΗΣ ΑΧΑΪΑΣ",X133,0)</f>
        <v>22.25</v>
      </c>
      <c r="AD133" s="39">
        <f>Z133+IF(O133="ΕΡΥΜΑΝΘΟΥ",4,0)+IF(Q133="ΕΡΥΜΑΝΘΟΥ",10,0)+IF(T133="ΕΡΥΜΑΝΘΟΥ",S133,0)+IF(W133="ΕΡΥΜΑΝΘΟΥ",V133,0)+IF(Y133="ΕΡΥΜΑΝΘΟΥ",X133,0)</f>
        <v>22.25</v>
      </c>
      <c r="AE133" s="39">
        <f>Z133+IF(O133="ΚΑΛΑΒΡΥΤΩΝ",4,0)+IF(Q133="ΚΑΛΑΒΡΥΤΩΝ",10,0)+IF(T133="ΚΑΛΑΒΡΥΤΩΝ",S133,0)+IF(W133="ΚΑΛΑΒΡΥΤΩΝ",V133,0)+IF(Y133="ΚΑΛΑΒΡΥΤΩΝ",X133,0)</f>
        <v>22.25</v>
      </c>
      <c r="AF133" s="42" t="s">
        <v>43</v>
      </c>
    </row>
    <row r="134" spans="1:32" s="14" customFormat="1" ht="15.75" customHeight="1">
      <c r="A134" s="37">
        <v>133</v>
      </c>
      <c r="B134" s="37" t="s">
        <v>403</v>
      </c>
      <c r="C134" s="37" t="s">
        <v>71</v>
      </c>
      <c r="D134" s="37" t="s">
        <v>112</v>
      </c>
      <c r="E134" s="37" t="s">
        <v>130</v>
      </c>
      <c r="F134" s="37">
        <v>617384</v>
      </c>
      <c r="G134" s="51" t="s">
        <v>59</v>
      </c>
      <c r="H134" s="38">
        <v>12</v>
      </c>
      <c r="I134" s="38">
        <v>1</v>
      </c>
      <c r="J134" s="38">
        <v>0</v>
      </c>
      <c r="K134" s="36">
        <v>13.125</v>
      </c>
      <c r="L134" s="37">
        <v>4</v>
      </c>
      <c r="M134" s="37">
        <v>5</v>
      </c>
      <c r="N134" s="37">
        <v>4</v>
      </c>
      <c r="O134" s="37" t="s">
        <v>42</v>
      </c>
      <c r="P134" s="37">
        <v>0</v>
      </c>
      <c r="Q134" s="37"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v>0</v>
      </c>
      <c r="W134" s="37">
        <v>0</v>
      </c>
      <c r="X134" s="37">
        <v>0</v>
      </c>
      <c r="Y134" s="37">
        <v>0</v>
      </c>
      <c r="Z134" s="39">
        <f>K134+L134+M134+R134+U134</f>
        <v>22.125</v>
      </c>
      <c r="AA134" s="39">
        <f>Z134+IF(O134="ΠΑΤΡΕΩN",4,0)+IF(Q134="ΠΑΤΡΕΩN",10,0)+IF(T134="ΠΑΤΡΕΩN",S134,0)+IF(W134="ΠΑΤΡΕΩN",V134,0)+IF(Y134="ΠΑΤΡΕΩN",X134,0)</f>
        <v>26.125</v>
      </c>
      <c r="AB134" s="39">
        <f>Z134+IF(O134="ΑΙΓΙΑΛΕΙΑΣ",4,0)+IF(Q134="ΑΙΓΙΑΛΕΙΑΣ",10,0)+IF(T134="ΑΙΓΙΑΛΕΙΑΣ",S134,0)+IF(W134="ΑΙΓΙΑΛΕΙΑΣ",V134,0)+IF(Y134="ΑΙΓΙΑΛΕΙΑΣ",X134,0)</f>
        <v>22.125</v>
      </c>
      <c r="AC134" s="39">
        <f>Z134+IF(O134="ΔΥΤΙΚΗΣ ΑΧΑΪΑΣ",4,0)+IF(Q134="ΔΥΤΙΚΗΣ ΑΧΑΪΑΣ",10,0)+IF(T134="ΔΥΤΙΚΗΣ ΑΧΑΪΑΣ",S134,0)+IF(W134="ΔΥΤΙΚΗΣ ΑΧΑΪΑΣ",V134,0)+IF(Y134="ΔΥΤΙΚΗΣ ΑΧΑΪΑΣ",X134,0)</f>
        <v>22.125</v>
      </c>
      <c r="AD134" s="39">
        <f>Z134+IF(O134="ΕΡΥΜΑΝΘΟΥ",4,0)+IF(Q134="ΕΡΥΜΑΝΘΟΥ",10,0)+IF(T134="ΕΡΥΜΑΝΘΟΥ",S134,0)+IF(W134="ΕΡΥΜΑΝΘΟΥ",V134,0)+IF(Y134="ΕΡΥΜΑΝΘΟΥ",X134,0)</f>
        <v>22.125</v>
      </c>
      <c r="AE134" s="39">
        <f>Z134+IF(O134="ΚΑΛΑΒΡΥΤΩΝ",4,0)+IF(Q134="ΚΑΛΑΒΡΥΤΩΝ",10,0)+IF(T134="ΚΑΛΑΒΡΥΤΩΝ",S134,0)+IF(W134="ΚΑΛΑΒΡΥΤΩΝ",V134,0)+IF(Y134="ΚΑΛΑΒΡΥΤΩΝ",X134,0)</f>
        <v>22.125</v>
      </c>
      <c r="AF134" s="37" t="s">
        <v>43</v>
      </c>
    </row>
    <row r="135" spans="1:32" s="14" customFormat="1" ht="15.75" customHeight="1">
      <c r="A135" s="37">
        <v>134</v>
      </c>
      <c r="B135" s="37" t="s">
        <v>407</v>
      </c>
      <c r="C135" s="37" t="s">
        <v>67</v>
      </c>
      <c r="D135" s="37" t="s">
        <v>112</v>
      </c>
      <c r="E135" s="37" t="s">
        <v>210</v>
      </c>
      <c r="F135" s="37">
        <v>600803</v>
      </c>
      <c r="G135" s="51" t="s">
        <v>59</v>
      </c>
      <c r="H135" s="38">
        <v>18</v>
      </c>
      <c r="I135" s="38">
        <v>0</v>
      </c>
      <c r="J135" s="38">
        <v>11</v>
      </c>
      <c r="K135" s="36">
        <v>22</v>
      </c>
      <c r="L135" s="37">
        <v>0</v>
      </c>
      <c r="M135" s="37">
        <v>0</v>
      </c>
      <c r="N135" s="37">
        <v>4</v>
      </c>
      <c r="O135" s="37" t="s">
        <v>42</v>
      </c>
      <c r="P135" s="37">
        <v>0</v>
      </c>
      <c r="Q135" s="37">
        <v>0</v>
      </c>
      <c r="R135" s="37">
        <v>0</v>
      </c>
      <c r="S135" s="37">
        <v>2</v>
      </c>
      <c r="T135" s="37" t="s">
        <v>42</v>
      </c>
      <c r="U135" s="37">
        <v>0</v>
      </c>
      <c r="V135" s="37">
        <v>0</v>
      </c>
      <c r="W135" s="37">
        <v>0</v>
      </c>
      <c r="X135" s="37">
        <v>0</v>
      </c>
      <c r="Y135" s="37">
        <v>0</v>
      </c>
      <c r="Z135" s="39">
        <f>K135+L135+M135+R135+U135</f>
        <v>22</v>
      </c>
      <c r="AA135" s="39">
        <f>Z135+IF(O135="ΠΑΤΡΕΩN",4,0)+IF(Q135="ΠΑΤΡΕΩN",10,0)+IF(T135="ΠΑΤΡΕΩN",S135,0)+IF(W135="ΠΑΤΡΕΩN",V135,0)+IF(Y135="ΠΑΤΡΕΩN",X135,0)</f>
        <v>28</v>
      </c>
      <c r="AB135" s="39">
        <f>Z135+IF(O135="ΑΙΓΙΑΛΕΙΑΣ",4,0)+IF(Q135="ΑΙΓΙΑΛΕΙΑΣ",10,0)+IF(T135="ΑΙΓΙΑΛΕΙΑΣ",S135,0)+IF(W135="ΑΙΓΙΑΛΕΙΑΣ",V135,0)+IF(Y135="ΑΙΓΙΑΛΕΙΑΣ",X135,0)</f>
        <v>22</v>
      </c>
      <c r="AC135" s="39">
        <f>Z135+IF(O135="ΔΥΤΙΚΗΣ ΑΧΑΪΑΣ",4,0)+IF(Q135="ΔΥΤΙΚΗΣ ΑΧΑΪΑΣ",10,0)+IF(T135="ΔΥΤΙΚΗΣ ΑΧΑΪΑΣ",S135,0)+IF(W135="ΔΥΤΙΚΗΣ ΑΧΑΪΑΣ",V135,0)+IF(Y135="ΔΥΤΙΚΗΣ ΑΧΑΪΑΣ",X135,0)</f>
        <v>22</v>
      </c>
      <c r="AD135" s="39">
        <f>Z135+IF(O135="ΕΡΥΜΑΝΘΟΥ",4,0)+IF(Q135="ΕΡΥΜΑΝΘΟΥ",10,0)+IF(T135="ΕΡΥΜΑΝΘΟΥ",S135,0)+IF(W135="ΕΡΥΜΑΝΘΟΥ",V135,0)+IF(Y135="ΕΡΥΜΑΝΘΟΥ",X135,0)</f>
        <v>22</v>
      </c>
      <c r="AE135" s="39">
        <f>Z135+IF(O135="ΚΑΛΑΒΡΥΤΩΝ",4,0)+IF(Q135="ΚΑΛΑΒΡΥΤΩΝ",10,0)+IF(T135="ΚΑΛΑΒΡΥΤΩΝ",S135,0)+IF(W135="ΚΑΛΑΒΡΥΤΩΝ",V135,0)+IF(Y135="ΚΑΛΑΒΡΥΤΩΝ",X135,0)</f>
        <v>22</v>
      </c>
      <c r="AF135" s="37" t="s">
        <v>43</v>
      </c>
    </row>
    <row r="136" spans="1:32" s="14" customFormat="1" ht="15.75" customHeight="1">
      <c r="A136" s="37">
        <v>135</v>
      </c>
      <c r="B136" s="42" t="s">
        <v>448</v>
      </c>
      <c r="C136" s="42" t="s">
        <v>103</v>
      </c>
      <c r="D136" s="42" t="s">
        <v>197</v>
      </c>
      <c r="E136" s="42" t="s">
        <v>449</v>
      </c>
      <c r="F136" s="43">
        <v>618015</v>
      </c>
      <c r="G136" s="67" t="s">
        <v>59</v>
      </c>
      <c r="H136" s="43">
        <v>12</v>
      </c>
      <c r="I136" s="43">
        <v>0</v>
      </c>
      <c r="J136" s="43">
        <v>8</v>
      </c>
      <c r="K136" s="36">
        <v>13</v>
      </c>
      <c r="L136" s="43">
        <v>4</v>
      </c>
      <c r="M136" s="43">
        <v>5</v>
      </c>
      <c r="N136" s="43">
        <v>4</v>
      </c>
      <c r="O136" s="42" t="s">
        <v>64</v>
      </c>
      <c r="P136" s="43">
        <v>0</v>
      </c>
      <c r="Q136" s="43">
        <v>0</v>
      </c>
      <c r="R136" s="43">
        <v>0</v>
      </c>
      <c r="S136" s="43">
        <v>0</v>
      </c>
      <c r="T136" s="42">
        <v>0</v>
      </c>
      <c r="U136" s="43">
        <v>0</v>
      </c>
      <c r="V136" s="43">
        <v>0</v>
      </c>
      <c r="W136" s="43">
        <v>0</v>
      </c>
      <c r="X136" s="43">
        <v>0</v>
      </c>
      <c r="Y136" s="43">
        <v>0</v>
      </c>
      <c r="Z136" s="39">
        <f>K136+L136+M136+R136+U136</f>
        <v>22</v>
      </c>
      <c r="AA136" s="39">
        <f>Z136+IF(O136="ΠΑΤΡΕΩN",4,0)+IF(Q136="ΠΑΤΡΕΩN",10,0)+IF(T136="ΠΑΤΡΕΩN",S136,0)+IF(W136="ΠΑΤΡΕΩN",V136,0)+IF(Y136="ΠΑΤΡΕΩN",X136,0)</f>
        <v>22</v>
      </c>
      <c r="AB136" s="39">
        <f>Z136+IF(O136="ΑΙΓΙΑΛΕΙΑΣ",4,0)+IF(Q136="ΑΙΓΙΑΛΕΙΑΣ",10,0)+IF(T136="ΑΙΓΙΑΛΕΙΑΣ",S136,0)+IF(W136="ΑΙΓΙΑΛΕΙΑΣ",V136,0)+IF(Y136="ΑΙΓΙΑΛΕΙΑΣ",X136,0)</f>
        <v>26</v>
      </c>
      <c r="AC136" s="39">
        <f>Z136+IF(O136="ΔΥΤΙΚΗΣ ΑΧΑΪΑΣ",4,0)+IF(Q136="ΔΥΤΙΚΗΣ ΑΧΑΪΑΣ",10,0)+IF(T136="ΔΥΤΙΚΗΣ ΑΧΑΪΑΣ",S136,0)+IF(W136="ΔΥΤΙΚΗΣ ΑΧΑΪΑΣ",V136,0)+IF(Y136="ΔΥΤΙΚΗΣ ΑΧΑΪΑΣ",X136,0)</f>
        <v>22</v>
      </c>
      <c r="AD136" s="39">
        <f>Z136+IF(O136="ΕΡΥΜΑΝΘΟΥ",4,0)+IF(Q136="ΕΡΥΜΑΝΘΟΥ",10,0)+IF(T136="ΕΡΥΜΑΝΘΟΥ",S136,0)+IF(W136="ΕΡΥΜΑΝΘΟΥ",V136,0)+IF(Y136="ΕΡΥΜΑΝΘΟΥ",X136,0)</f>
        <v>22</v>
      </c>
      <c r="AE136" s="39">
        <f>Z136+IF(O136="ΚΑΛΑΒΡΥΤΩΝ",4,0)+IF(Q136="ΚΑΛΑΒΡΥΤΩΝ",10,0)+IF(T136="ΚΑΛΑΒΡΥΤΩΝ",S136,0)+IF(W136="ΚΑΛΑΒΡΥΤΩΝ",V136,0)+IF(Y136="ΚΑΛΑΒΡΥΤΩΝ",X136,0)</f>
        <v>22</v>
      </c>
      <c r="AF136" s="42" t="s">
        <v>43</v>
      </c>
    </row>
    <row r="137" spans="1:32" s="14" customFormat="1" ht="15.75" customHeight="1">
      <c r="A137" s="37">
        <v>136</v>
      </c>
      <c r="B137" s="50" t="s">
        <v>488</v>
      </c>
      <c r="C137" s="50" t="s">
        <v>489</v>
      </c>
      <c r="D137" s="43">
        <v>0</v>
      </c>
      <c r="E137" s="65" t="s">
        <v>485</v>
      </c>
      <c r="F137" s="49">
        <v>601857</v>
      </c>
      <c r="G137" s="68" t="s">
        <v>59</v>
      </c>
      <c r="H137" s="36">
        <v>15</v>
      </c>
      <c r="I137" s="36">
        <v>3</v>
      </c>
      <c r="J137" s="36">
        <v>16</v>
      </c>
      <c r="K137" s="36">
        <v>18</v>
      </c>
      <c r="L137" s="36">
        <v>4</v>
      </c>
      <c r="M137" s="36">
        <v>0</v>
      </c>
      <c r="N137" s="36">
        <v>4</v>
      </c>
      <c r="O137" s="36" t="s">
        <v>42</v>
      </c>
      <c r="P137" s="36">
        <v>10</v>
      </c>
      <c r="Q137" s="36" t="s">
        <v>42</v>
      </c>
      <c r="R137" s="36"/>
      <c r="S137" s="36"/>
      <c r="T137" s="36"/>
      <c r="U137" s="36">
        <v>0</v>
      </c>
      <c r="V137" s="36">
        <v>0</v>
      </c>
      <c r="W137" s="36">
        <v>0</v>
      </c>
      <c r="X137" s="36"/>
      <c r="Y137" s="36"/>
      <c r="Z137" s="39">
        <f>K137+L137+M137+R137+U137</f>
        <v>22</v>
      </c>
      <c r="AA137" s="39">
        <f>Z137+IF(O137="ΠΑΤΡΕΩN",4,0)+IF(Q137="ΠΑΤΡΕΩN",10,0)+IF(T137="ΠΑΤΡΕΩN",S137,0)+IF(W137="ΠΑΤΡΕΩN",V137,0)+IF(Y137="ΠΑΤΡΕΩN",X137,0)</f>
        <v>36</v>
      </c>
      <c r="AB137" s="39">
        <f>Z137+IF(O137="ΑΙΓΙΑΛΕΙΑΣ",4,0)+IF(Q137="ΑΙΓΙΑΛΕΙΑΣ",10,0)+IF(T137="ΑΙΓΙΑΛΕΙΑΣ",S137,0)+IF(W137="ΑΙΓΙΑΛΕΙΑΣ",V137,0)+IF(Y137="ΑΙΓΙΑΛΕΙΑΣ",X137,0)</f>
        <v>22</v>
      </c>
      <c r="AC137" s="39">
        <f>Z137+IF(O137="ΔΥΤΙΚΗΣ ΑΧΑΪΑΣ",4,0)+IF(Q137="ΔΥΤΙΚΗΣ ΑΧΑΪΑΣ",10,0)+IF(T137="ΔΥΤΙΚΗΣ ΑΧΑΪΑΣ",S137,0)+IF(W137="ΔΥΤΙΚΗΣ ΑΧΑΪΑΣ",V137,0)+IF(Y137="ΔΥΤΙΚΗΣ ΑΧΑΪΑΣ",X137,0)</f>
        <v>22</v>
      </c>
      <c r="AD137" s="39">
        <f>Z137+IF(O137="ΕΡΥΜΑΝΘΟΥ",4,0)+IF(Q137="ΕΡΥΜΑΝΘΟΥ",10,0)+IF(T137="ΕΡΥΜΑΝΘΟΥ",S137,0)+IF(W137="ΕΡΥΜΑΝΘΟΥ",V137,0)+IF(Y137="ΕΡΥΜΑΝΘΟΥ",X137,0)</f>
        <v>22</v>
      </c>
      <c r="AE137" s="39">
        <f>Z137+IF(O137="ΚΑΛΑΒΡΥΤΩΝ",4,0)+IF(Q137="ΚΑΛΑΒΡΥΤΩΝ",10,0)+IF(T137="ΚΑΛΑΒΡΥΤΩΝ",S137,0)+IF(W137="ΚΑΛΑΒΡΥΤΩΝ",V137,0)+IF(Y137="ΚΑΛΑΒΡΥΤΩΝ",X137,0)</f>
        <v>22</v>
      </c>
      <c r="AF137" s="37" t="s">
        <v>43</v>
      </c>
    </row>
    <row r="138" spans="1:32" s="14" customFormat="1" ht="15.75" customHeight="1">
      <c r="A138" s="37">
        <v>137</v>
      </c>
      <c r="B138" s="42" t="s">
        <v>422</v>
      </c>
      <c r="C138" s="42" t="s">
        <v>69</v>
      </c>
      <c r="D138" s="42" t="s">
        <v>423</v>
      </c>
      <c r="E138" s="42" t="s">
        <v>378</v>
      </c>
      <c r="F138" s="43">
        <v>613909</v>
      </c>
      <c r="G138" s="67" t="s">
        <v>59</v>
      </c>
      <c r="H138" s="43">
        <v>11</v>
      </c>
      <c r="I138" s="43">
        <v>10</v>
      </c>
      <c r="J138" s="43">
        <v>6</v>
      </c>
      <c r="K138" s="36">
        <v>12.75</v>
      </c>
      <c r="L138" s="43">
        <v>4</v>
      </c>
      <c r="M138" s="43">
        <v>5</v>
      </c>
      <c r="N138" s="43">
        <v>4</v>
      </c>
      <c r="O138" s="42" t="s">
        <v>42</v>
      </c>
      <c r="P138" s="43">
        <v>10</v>
      </c>
      <c r="Q138" s="42" t="s">
        <v>42</v>
      </c>
      <c r="R138" s="43">
        <v>0</v>
      </c>
      <c r="S138" s="43">
        <v>0</v>
      </c>
      <c r="T138" s="43">
        <v>0</v>
      </c>
      <c r="U138" s="43">
        <v>0</v>
      </c>
      <c r="V138" s="43">
        <v>0</v>
      </c>
      <c r="W138" s="43">
        <v>0</v>
      </c>
      <c r="X138" s="43">
        <v>0</v>
      </c>
      <c r="Y138" s="43">
        <v>0</v>
      </c>
      <c r="Z138" s="39">
        <f>K138+L138+M138+R138+U138</f>
        <v>21.75</v>
      </c>
      <c r="AA138" s="39">
        <f>Z138+IF(O138="ΠΑΤΡΕΩN",4,0)+IF(Q138="ΠΑΤΡΕΩN",10,0)+IF(T138="ΠΑΤΡΕΩN",S138,0)+IF(W138="ΠΑΤΡΕΩN",V138,0)+IF(Y138="ΠΑΤΡΕΩN",X138,0)</f>
        <v>35.75</v>
      </c>
      <c r="AB138" s="39">
        <f>Z138+IF(O138="ΑΙΓΙΑΛΕΙΑΣ",4,0)+IF(Q138="ΑΙΓΙΑΛΕΙΑΣ",10,0)+IF(T138="ΑΙΓΙΑΛΕΙΑΣ",S138,0)+IF(W138="ΑΙΓΙΑΛΕΙΑΣ",V138,0)+IF(Y138="ΑΙΓΙΑΛΕΙΑΣ",X138,0)</f>
        <v>21.75</v>
      </c>
      <c r="AC138" s="39">
        <f>Z138+IF(O138="ΔΥΤΙΚΗΣ ΑΧΑΪΑΣ",4,0)+IF(Q138="ΔΥΤΙΚΗΣ ΑΧΑΪΑΣ",10,0)+IF(T138="ΔΥΤΙΚΗΣ ΑΧΑΪΑΣ",S138,0)+IF(W138="ΔΥΤΙΚΗΣ ΑΧΑΪΑΣ",V138,0)+IF(Y138="ΔΥΤΙΚΗΣ ΑΧΑΪΑΣ",X138,0)</f>
        <v>21.75</v>
      </c>
      <c r="AD138" s="39">
        <f>Z138+IF(O138="ΕΡΥΜΑΝΘΟΥ",4,0)+IF(Q138="ΕΡΥΜΑΝΘΟΥ",10,0)+IF(T138="ΕΡΥΜΑΝΘΟΥ",S138,0)+IF(W138="ΕΡΥΜΑΝΘΟΥ",V138,0)+IF(Y138="ΕΡΥΜΑΝΘΟΥ",X138,0)</f>
        <v>21.75</v>
      </c>
      <c r="AE138" s="39">
        <f>Z138+IF(O138="ΚΑΛΑΒΡΥΤΩΝ",4,0)+IF(Q138="ΚΑΛΑΒΡΥΤΩΝ",10,0)+IF(T138="ΚΑΛΑΒΡΥΤΩΝ",S138,0)+IF(W138="ΚΑΛΑΒΡΥΤΩΝ",V138,0)+IF(Y138="ΚΑΛΑΒΡΥΤΩΝ",X138,0)</f>
        <v>21.75</v>
      </c>
      <c r="AF138" s="42" t="s">
        <v>43</v>
      </c>
    </row>
    <row r="139" spans="1:32" s="14" customFormat="1" ht="15.75" customHeight="1">
      <c r="A139" s="37">
        <v>138</v>
      </c>
      <c r="B139" s="37" t="s">
        <v>134</v>
      </c>
      <c r="C139" s="37" t="s">
        <v>135</v>
      </c>
      <c r="D139" s="37" t="s">
        <v>99</v>
      </c>
      <c r="E139" s="37" t="s">
        <v>136</v>
      </c>
      <c r="F139" s="37">
        <v>614351</v>
      </c>
      <c r="G139" s="51" t="s">
        <v>59</v>
      </c>
      <c r="H139" s="38">
        <v>11</v>
      </c>
      <c r="I139" s="38">
        <v>9</v>
      </c>
      <c r="J139" s="38">
        <v>4</v>
      </c>
      <c r="K139" s="36">
        <v>12.625</v>
      </c>
      <c r="L139" s="37">
        <v>4</v>
      </c>
      <c r="M139" s="37">
        <v>5</v>
      </c>
      <c r="N139" s="37">
        <v>4</v>
      </c>
      <c r="O139" s="37" t="s">
        <v>42</v>
      </c>
      <c r="P139" s="37">
        <v>10</v>
      </c>
      <c r="Q139" s="37" t="s">
        <v>55</v>
      </c>
      <c r="R139" s="37">
        <v>0</v>
      </c>
      <c r="S139" s="37">
        <v>0</v>
      </c>
      <c r="T139" s="37">
        <v>0</v>
      </c>
      <c r="U139" s="37">
        <v>0</v>
      </c>
      <c r="V139" s="37">
        <v>0</v>
      </c>
      <c r="W139" s="37">
        <v>0</v>
      </c>
      <c r="X139" s="37">
        <v>0</v>
      </c>
      <c r="Y139" s="37">
        <v>0</v>
      </c>
      <c r="Z139" s="39">
        <f>K139+L139+M139+R139+U139</f>
        <v>21.625</v>
      </c>
      <c r="AA139" s="39">
        <f>Z139+IF(O139="ΠΑΤΡΕΩN",4,0)+IF(Q139="ΠΑΤΡΕΩN",10,0)+IF(T139="ΠΑΤΡΕΩN",S139,0)+IF(W139="ΠΑΤΡΕΩN",V139,0)+IF(Y139="ΠΑΤΡΕΩN",X139,0)</f>
        <v>25.625</v>
      </c>
      <c r="AB139" s="39">
        <f>Z139+IF(O139="ΑΙΓΙΑΛΕΙΑΣ",4,0)+IF(Q139="ΑΙΓΙΑΛΕΙΑΣ",10,0)+IF(T139="ΑΙΓΙΑΛΕΙΑΣ",S139,0)+IF(W139="ΑΙΓΙΑΛΕΙΑΣ",V139,0)+IF(Y139="ΑΙΓΙΑΛΕΙΑΣ",X139,0)</f>
        <v>21.625</v>
      </c>
      <c r="AC139" s="39">
        <f>Z139+IF(O139="ΔΥΤΙΚΗΣ ΑΧΑΪΑΣ",4,0)+IF(Q139="ΔΥΤΙΚΗΣ ΑΧΑΪΑΣ",10,0)+IF(T139="ΔΥΤΙΚΗΣ ΑΧΑΪΑΣ",S139,0)+IF(W139="ΔΥΤΙΚΗΣ ΑΧΑΪΑΣ",V139,0)+IF(Y139="ΔΥΤΙΚΗΣ ΑΧΑΪΑΣ",X139,0)</f>
        <v>31.625</v>
      </c>
      <c r="AD139" s="39">
        <f>Z139+IF(O139="ΕΡΥΜΑΝΘΟΥ",4,0)+IF(Q139="ΕΡΥΜΑΝΘΟΥ",10,0)+IF(T139="ΕΡΥΜΑΝΘΟΥ",S139,0)+IF(W139="ΕΡΥΜΑΝΘΟΥ",V139,0)+IF(Y139="ΕΡΥΜΑΝΘΟΥ",X139,0)</f>
        <v>21.625</v>
      </c>
      <c r="AE139" s="39">
        <f>Z139+IF(O139="ΚΑΛΑΒΡΥΤΩΝ",4,0)+IF(Q139="ΚΑΛΑΒΡΥΤΩΝ",10,0)+IF(T139="ΚΑΛΑΒΡΥΤΩΝ",S139,0)+IF(W139="ΚΑΛΑΒΡΥΤΩΝ",V139,0)+IF(Y139="ΚΑΛΑΒΡΥΤΩΝ",X139,0)</f>
        <v>21.625</v>
      </c>
      <c r="AF139" s="37" t="s">
        <v>43</v>
      </c>
    </row>
    <row r="140" spans="1:32" s="14" customFormat="1" ht="15.75" customHeight="1">
      <c r="A140" s="37">
        <v>139</v>
      </c>
      <c r="B140" s="37" t="s">
        <v>289</v>
      </c>
      <c r="C140" s="37" t="s">
        <v>290</v>
      </c>
      <c r="D140" s="37" t="s">
        <v>51</v>
      </c>
      <c r="E140" s="37" t="s">
        <v>168</v>
      </c>
      <c r="F140" s="37">
        <v>593037</v>
      </c>
      <c r="G140" s="51" t="s">
        <v>59</v>
      </c>
      <c r="H140" s="38">
        <v>17</v>
      </c>
      <c r="I140" s="38">
        <v>9</v>
      </c>
      <c r="J140" s="38">
        <v>10</v>
      </c>
      <c r="K140" s="36">
        <v>21.625</v>
      </c>
      <c r="L140" s="37">
        <v>0</v>
      </c>
      <c r="M140" s="37">
        <v>0</v>
      </c>
      <c r="N140" s="37">
        <v>4</v>
      </c>
      <c r="O140" s="37" t="s">
        <v>42</v>
      </c>
      <c r="P140" s="37">
        <v>0</v>
      </c>
      <c r="Q140" s="37">
        <v>0</v>
      </c>
      <c r="R140" s="37">
        <v>0</v>
      </c>
      <c r="S140" s="37">
        <v>0</v>
      </c>
      <c r="T140" s="37">
        <v>0</v>
      </c>
      <c r="U140" s="37">
        <v>0</v>
      </c>
      <c r="V140" s="37">
        <v>0</v>
      </c>
      <c r="W140" s="37">
        <v>0</v>
      </c>
      <c r="X140" s="37">
        <v>0</v>
      </c>
      <c r="Y140" s="37">
        <v>0</v>
      </c>
      <c r="Z140" s="39">
        <f>K140+L140+M140+R140+U140</f>
        <v>21.625</v>
      </c>
      <c r="AA140" s="39">
        <f>Z140+IF(O140="ΠΑΤΡΕΩN",4,0)+IF(Q140="ΠΑΤΡΕΩN",10,0)+IF(T140="ΠΑΤΡΕΩN",S140,0)+IF(W140="ΠΑΤΡΕΩN",V140,0)+IF(Y140="ΠΑΤΡΕΩN",X140,0)</f>
        <v>25.625</v>
      </c>
      <c r="AB140" s="39">
        <f>Z140+IF(O140="ΑΙΓΙΑΛΕΙΑΣ",4,0)+IF(Q140="ΑΙΓΙΑΛΕΙΑΣ",10,0)+IF(T140="ΑΙΓΙΑΛΕΙΑΣ",S140,0)+IF(W140="ΑΙΓΙΑΛΕΙΑΣ",V140,0)+IF(Y140="ΑΙΓΙΑΛΕΙΑΣ",X140,0)</f>
        <v>21.625</v>
      </c>
      <c r="AC140" s="39">
        <f>Z140+IF(O140="ΔΥΤΙΚΗΣ ΑΧΑΪΑΣ",4,0)+IF(Q140="ΔΥΤΙΚΗΣ ΑΧΑΪΑΣ",10,0)+IF(T140="ΔΥΤΙΚΗΣ ΑΧΑΪΑΣ",S140,0)+IF(W140="ΔΥΤΙΚΗΣ ΑΧΑΪΑΣ",V140,0)+IF(Y140="ΔΥΤΙΚΗΣ ΑΧΑΪΑΣ",X140,0)</f>
        <v>21.625</v>
      </c>
      <c r="AD140" s="39">
        <f>Z140+IF(O140="ΕΡΥΜΑΝΘΟΥ",4,0)+IF(Q140="ΕΡΥΜΑΝΘΟΥ",10,0)+IF(T140="ΕΡΥΜΑΝΘΟΥ",S140,0)+IF(W140="ΕΡΥΜΑΝΘΟΥ",V140,0)+IF(Y140="ΕΡΥΜΑΝΘΟΥ",X140,0)</f>
        <v>21.625</v>
      </c>
      <c r="AE140" s="39">
        <f>Z140+IF(O140="ΚΑΛΑΒΡΥΤΩΝ",4,0)+IF(Q140="ΚΑΛΑΒΡΥΤΩΝ",10,0)+IF(T140="ΚΑΛΑΒΡΥΤΩΝ",S140,0)+IF(W140="ΚΑΛΑΒΡΥΤΩΝ",V140,0)+IF(Y140="ΚΑΛΑΒΡΥΤΩΝ",X140,0)</f>
        <v>21.625</v>
      </c>
      <c r="AF140" s="37" t="s">
        <v>43</v>
      </c>
    </row>
    <row r="141" spans="1:32" s="14" customFormat="1" ht="15.75" customHeight="1">
      <c r="A141" s="37">
        <v>140</v>
      </c>
      <c r="B141" s="37" t="s">
        <v>160</v>
      </c>
      <c r="C141" s="37" t="s">
        <v>240</v>
      </c>
      <c r="D141" s="37" t="s">
        <v>241</v>
      </c>
      <c r="E141" s="37" t="s">
        <v>85</v>
      </c>
      <c r="F141" s="37">
        <v>595249</v>
      </c>
      <c r="G141" s="51" t="s">
        <v>59</v>
      </c>
      <c r="H141" s="38">
        <v>17</v>
      </c>
      <c r="I141" s="38">
        <v>7</v>
      </c>
      <c r="J141" s="38">
        <v>22</v>
      </c>
      <c r="K141" s="36">
        <v>21.5</v>
      </c>
      <c r="L141" s="37">
        <v>0</v>
      </c>
      <c r="M141" s="37">
        <v>0</v>
      </c>
      <c r="N141" s="37">
        <v>4</v>
      </c>
      <c r="O141" s="37" t="s">
        <v>42</v>
      </c>
      <c r="P141" s="37">
        <v>0</v>
      </c>
      <c r="Q141" s="37">
        <v>0</v>
      </c>
      <c r="R141" s="37">
        <v>0</v>
      </c>
      <c r="S141" s="37">
        <v>0</v>
      </c>
      <c r="T141" s="37">
        <v>0</v>
      </c>
      <c r="U141" s="37">
        <v>0</v>
      </c>
      <c r="V141" s="37">
        <v>0</v>
      </c>
      <c r="W141" s="37">
        <v>0</v>
      </c>
      <c r="X141" s="37">
        <v>0</v>
      </c>
      <c r="Y141" s="37">
        <v>0</v>
      </c>
      <c r="Z141" s="39">
        <f>K141+L141+M141+R141+U141</f>
        <v>21.5</v>
      </c>
      <c r="AA141" s="39">
        <f>Z141+IF(O141="ΠΑΤΡΕΩN",4,0)+IF(Q141="ΠΑΤΡΕΩN",10,0)+IF(T141="ΠΑΤΡΕΩN",S141,0)+IF(W141="ΠΑΤΡΕΩN",V141,0)+IF(Y141="ΠΑΤΡΕΩN",X141,0)</f>
        <v>25.5</v>
      </c>
      <c r="AB141" s="39">
        <f>Z141+IF(O141="ΑΙΓΙΑΛΕΙΑΣ",4,0)+IF(Q141="ΑΙΓΙΑΛΕΙΑΣ",10,0)+IF(T141="ΑΙΓΙΑΛΕΙΑΣ",S141,0)+IF(W141="ΑΙΓΙΑΛΕΙΑΣ",V141,0)+IF(Y141="ΑΙΓΙΑΛΕΙΑΣ",X141,0)</f>
        <v>21.5</v>
      </c>
      <c r="AC141" s="39">
        <f>Z141+IF(O141="ΔΥΤΙΚΗΣ ΑΧΑΪΑΣ",4,0)+IF(Q141="ΔΥΤΙΚΗΣ ΑΧΑΪΑΣ",10,0)+IF(T141="ΔΥΤΙΚΗΣ ΑΧΑΪΑΣ",S141,0)+IF(W141="ΔΥΤΙΚΗΣ ΑΧΑΪΑΣ",V141,0)+IF(Y141="ΔΥΤΙΚΗΣ ΑΧΑΪΑΣ",X141,0)</f>
        <v>21.5</v>
      </c>
      <c r="AD141" s="39">
        <f>Z141+IF(O141="ΕΡΥΜΑΝΘΟΥ",4,0)+IF(Q141="ΕΡΥΜΑΝΘΟΥ",10,0)+IF(T141="ΕΡΥΜΑΝΘΟΥ",S141,0)+IF(W141="ΕΡΥΜΑΝΘΟΥ",V141,0)+IF(Y141="ΕΡΥΜΑΝΘΟΥ",X141,0)</f>
        <v>21.5</v>
      </c>
      <c r="AE141" s="39">
        <f>Z141+IF(O141="ΚΑΛΑΒΡΥΤΩΝ",4,0)+IF(Q141="ΚΑΛΑΒΡΥΤΩΝ",10,0)+IF(T141="ΚΑΛΑΒΡΥΤΩΝ",S141,0)+IF(W141="ΚΑΛΑΒΡΥΤΩΝ",V141,0)+IF(Y141="ΚΑΛΑΒΡΥΤΩΝ",X141,0)</f>
        <v>21.5</v>
      </c>
      <c r="AF141" s="37" t="s">
        <v>43</v>
      </c>
    </row>
    <row r="142" spans="1:32" s="14" customFormat="1" ht="15.75" customHeight="1">
      <c r="A142" s="37">
        <v>141</v>
      </c>
      <c r="B142" s="37" t="s">
        <v>293</v>
      </c>
      <c r="C142" s="37" t="s">
        <v>81</v>
      </c>
      <c r="D142" s="37" t="s">
        <v>294</v>
      </c>
      <c r="E142" s="37" t="s">
        <v>200</v>
      </c>
      <c r="F142" s="37">
        <v>592879</v>
      </c>
      <c r="G142" s="51" t="s">
        <v>59</v>
      </c>
      <c r="H142" s="38">
        <v>17</v>
      </c>
      <c r="I142" s="38">
        <v>8</v>
      </c>
      <c r="J142" s="38">
        <v>14</v>
      </c>
      <c r="K142" s="36">
        <v>21.5</v>
      </c>
      <c r="L142" s="37">
        <v>0</v>
      </c>
      <c r="M142" s="37">
        <v>0</v>
      </c>
      <c r="N142" s="37">
        <v>4</v>
      </c>
      <c r="O142" s="37" t="s">
        <v>42</v>
      </c>
      <c r="P142" s="37">
        <v>0</v>
      </c>
      <c r="Q142" s="37">
        <v>0</v>
      </c>
      <c r="R142" s="37">
        <v>0</v>
      </c>
      <c r="S142" s="37">
        <v>0</v>
      </c>
      <c r="T142" s="37">
        <v>0</v>
      </c>
      <c r="U142" s="37">
        <v>0</v>
      </c>
      <c r="V142" s="37">
        <v>0</v>
      </c>
      <c r="W142" s="37">
        <v>0</v>
      </c>
      <c r="X142" s="37">
        <v>0</v>
      </c>
      <c r="Y142" s="37">
        <v>0</v>
      </c>
      <c r="Z142" s="39">
        <f>K142+L142+M142+R142+U142</f>
        <v>21.5</v>
      </c>
      <c r="AA142" s="39">
        <f>Z142+IF(O142="ΠΑΤΡΕΩN",4,0)+IF(Q142="ΠΑΤΡΕΩN",10,0)+IF(T142="ΠΑΤΡΕΩN",S142,0)+IF(W142="ΠΑΤΡΕΩN",V142,0)+IF(Y142="ΠΑΤΡΕΩN",X142,0)</f>
        <v>25.5</v>
      </c>
      <c r="AB142" s="39">
        <f>Z142+IF(O142="ΑΙΓΙΑΛΕΙΑΣ",4,0)+IF(Q142="ΑΙΓΙΑΛΕΙΑΣ",10,0)+IF(T142="ΑΙΓΙΑΛΕΙΑΣ",S142,0)+IF(W142="ΑΙΓΙΑΛΕΙΑΣ",V142,0)+IF(Y142="ΑΙΓΙΑΛΕΙΑΣ",X142,0)</f>
        <v>21.5</v>
      </c>
      <c r="AC142" s="39">
        <f>Z142+IF(O142="ΔΥΤΙΚΗΣ ΑΧΑΪΑΣ",4,0)+IF(Q142="ΔΥΤΙΚΗΣ ΑΧΑΪΑΣ",10,0)+IF(T142="ΔΥΤΙΚΗΣ ΑΧΑΪΑΣ",S142,0)+IF(W142="ΔΥΤΙΚΗΣ ΑΧΑΪΑΣ",V142,0)+IF(Y142="ΔΥΤΙΚΗΣ ΑΧΑΪΑΣ",X142,0)</f>
        <v>21.5</v>
      </c>
      <c r="AD142" s="39">
        <f>Z142+IF(O142="ΕΡΥΜΑΝΘΟΥ",4,0)+IF(Q142="ΕΡΥΜΑΝΘΟΥ",10,0)+IF(T142="ΕΡΥΜΑΝΘΟΥ",S142,0)+IF(W142="ΕΡΥΜΑΝΘΟΥ",V142,0)+IF(Y142="ΕΡΥΜΑΝΘΟΥ",X142,0)</f>
        <v>21.5</v>
      </c>
      <c r="AE142" s="39">
        <f>Z142+IF(O142="ΚΑΛΑΒΡΥΤΩΝ",4,0)+IF(Q142="ΚΑΛΑΒΡΥΤΩΝ",10,0)+IF(T142="ΚΑΛΑΒΡΥΤΩΝ",S142,0)+IF(W142="ΚΑΛΑΒΡΥΤΩΝ",V142,0)+IF(Y142="ΚΑΛΑΒΡΥΤΩΝ",X142,0)</f>
        <v>21.5</v>
      </c>
      <c r="AF142" s="37" t="s">
        <v>43</v>
      </c>
    </row>
    <row r="143" spans="1:32" s="14" customFormat="1" ht="15.75" customHeight="1">
      <c r="A143" s="37">
        <v>142</v>
      </c>
      <c r="B143" s="37" t="s">
        <v>394</v>
      </c>
      <c r="C143" s="37" t="s">
        <v>92</v>
      </c>
      <c r="D143" s="37" t="s">
        <v>40</v>
      </c>
      <c r="E143" s="37" t="s">
        <v>395</v>
      </c>
      <c r="F143" s="37">
        <v>601549</v>
      </c>
      <c r="G143" s="51" t="s">
        <v>59</v>
      </c>
      <c r="H143" s="38">
        <v>15</v>
      </c>
      <c r="I143" s="38">
        <v>0</v>
      </c>
      <c r="J143" s="38">
        <v>0</v>
      </c>
      <c r="K143" s="36">
        <v>17.5</v>
      </c>
      <c r="L143" s="37">
        <v>4</v>
      </c>
      <c r="M143" s="37">
        <v>0</v>
      </c>
      <c r="N143" s="37">
        <v>4</v>
      </c>
      <c r="O143" s="37" t="s">
        <v>42</v>
      </c>
      <c r="P143" s="37">
        <v>0</v>
      </c>
      <c r="Q143" s="37">
        <v>0</v>
      </c>
      <c r="R143" s="37">
        <v>0</v>
      </c>
      <c r="S143" s="37">
        <v>0</v>
      </c>
      <c r="T143" s="37">
        <v>0</v>
      </c>
      <c r="U143" s="37">
        <v>0</v>
      </c>
      <c r="V143" s="37">
        <v>0</v>
      </c>
      <c r="W143" s="37">
        <v>0</v>
      </c>
      <c r="X143" s="37">
        <v>0</v>
      </c>
      <c r="Y143" s="37">
        <v>0</v>
      </c>
      <c r="Z143" s="39">
        <f>K143+L143+M143+R143+U143</f>
        <v>21.5</v>
      </c>
      <c r="AA143" s="39">
        <f>Z143+IF(O143="ΠΑΤΡΕΩN",4,0)+IF(Q143="ΠΑΤΡΕΩN",10,0)+IF(T143="ΠΑΤΡΕΩN",S143,0)+IF(W143="ΠΑΤΡΕΩN",V143,0)+IF(Y143="ΠΑΤΡΕΩN",X143,0)</f>
        <v>25.5</v>
      </c>
      <c r="AB143" s="39">
        <f>Z143+IF(O143="ΑΙΓΙΑΛΕΙΑΣ",4,0)+IF(Q143="ΑΙΓΙΑΛΕΙΑΣ",10,0)+IF(T143="ΑΙΓΙΑΛΕΙΑΣ",S143,0)+IF(W143="ΑΙΓΙΑΛΕΙΑΣ",V143,0)+IF(Y143="ΑΙΓΙΑΛΕΙΑΣ",X143,0)</f>
        <v>21.5</v>
      </c>
      <c r="AC143" s="39">
        <f>Z143+IF(O143="ΔΥΤΙΚΗΣ ΑΧΑΪΑΣ",4,0)+IF(Q143="ΔΥΤΙΚΗΣ ΑΧΑΪΑΣ",10,0)+IF(T143="ΔΥΤΙΚΗΣ ΑΧΑΪΑΣ",S143,0)+IF(W143="ΔΥΤΙΚΗΣ ΑΧΑΪΑΣ",V143,0)+IF(Y143="ΔΥΤΙΚΗΣ ΑΧΑΪΑΣ",X143,0)</f>
        <v>21.5</v>
      </c>
      <c r="AD143" s="39">
        <f>Z143+IF(O143="ΕΡΥΜΑΝΘΟΥ",4,0)+IF(Q143="ΕΡΥΜΑΝΘΟΥ",10,0)+IF(T143="ΕΡΥΜΑΝΘΟΥ",S143,0)+IF(W143="ΕΡΥΜΑΝΘΟΥ",V143,0)+IF(Y143="ΕΡΥΜΑΝΘΟΥ",X143,0)</f>
        <v>21.5</v>
      </c>
      <c r="AE143" s="39">
        <f>Z143+IF(O143="ΚΑΛΑΒΡΥΤΩΝ",4,0)+IF(Q143="ΚΑΛΑΒΡΥΤΩΝ",10,0)+IF(T143="ΚΑΛΑΒΡΥΤΩΝ",S143,0)+IF(W143="ΚΑΛΑΒΡΥΤΩΝ",V143,0)+IF(Y143="ΚΑΛΑΒΡΥΤΩΝ",X143,0)</f>
        <v>21.5</v>
      </c>
      <c r="AF143" s="37" t="s">
        <v>43</v>
      </c>
    </row>
    <row r="144" spans="1:32" s="14" customFormat="1" ht="15.75" customHeight="1">
      <c r="A144" s="37">
        <v>143</v>
      </c>
      <c r="B144" s="37" t="s">
        <v>326</v>
      </c>
      <c r="C144" s="37" t="s">
        <v>87</v>
      </c>
      <c r="D144" s="37" t="s">
        <v>62</v>
      </c>
      <c r="E144" s="37" t="s">
        <v>327</v>
      </c>
      <c r="F144" s="37">
        <v>617682</v>
      </c>
      <c r="G144" s="51" t="s">
        <v>59</v>
      </c>
      <c r="H144" s="38">
        <v>11</v>
      </c>
      <c r="I144" s="38">
        <v>7</v>
      </c>
      <c r="J144" s="38">
        <v>6</v>
      </c>
      <c r="K144" s="36">
        <v>12.375</v>
      </c>
      <c r="L144" s="37">
        <v>4</v>
      </c>
      <c r="M144" s="37">
        <v>5</v>
      </c>
      <c r="N144" s="37">
        <v>4</v>
      </c>
      <c r="O144" s="37" t="s">
        <v>42</v>
      </c>
      <c r="P144" s="37">
        <v>10</v>
      </c>
      <c r="Q144" s="37" t="s">
        <v>42</v>
      </c>
      <c r="R144" s="37">
        <v>0</v>
      </c>
      <c r="S144" s="37">
        <v>0</v>
      </c>
      <c r="T144" s="37">
        <v>0</v>
      </c>
      <c r="U144" s="37">
        <v>0</v>
      </c>
      <c r="V144" s="37">
        <v>0</v>
      </c>
      <c r="W144" s="37">
        <v>0</v>
      </c>
      <c r="X144" s="37">
        <v>0</v>
      </c>
      <c r="Y144" s="37">
        <v>0</v>
      </c>
      <c r="Z144" s="39">
        <f>K144+L144+M144+R144+U144</f>
        <v>21.375</v>
      </c>
      <c r="AA144" s="39">
        <f>Z144+IF(O144="ΠΑΤΡΕΩN",4,0)+IF(Q144="ΠΑΤΡΕΩN",10,0)+IF(T144="ΠΑΤΡΕΩN",S144,0)+IF(W144="ΠΑΤΡΕΩN",V144,0)+IF(Y144="ΠΑΤΡΕΩN",X144,0)</f>
        <v>35.375</v>
      </c>
      <c r="AB144" s="39">
        <f>Z144+IF(O144="ΑΙΓΙΑΛΕΙΑΣ",4,0)+IF(Q144="ΑΙΓΙΑΛΕΙΑΣ",10,0)+IF(T144="ΑΙΓΙΑΛΕΙΑΣ",S144,0)+IF(W144="ΑΙΓΙΑΛΕΙΑΣ",V144,0)+IF(Y144="ΑΙΓΙΑΛΕΙΑΣ",X144,0)</f>
        <v>21.375</v>
      </c>
      <c r="AC144" s="39">
        <f>Z144+IF(O144="ΔΥΤΙΚΗΣ ΑΧΑΪΑΣ",4,0)+IF(Q144="ΔΥΤΙΚΗΣ ΑΧΑΪΑΣ",10,0)+IF(T144="ΔΥΤΙΚΗΣ ΑΧΑΪΑΣ",S144,0)+IF(W144="ΔΥΤΙΚΗΣ ΑΧΑΪΑΣ",V144,0)+IF(Y144="ΔΥΤΙΚΗΣ ΑΧΑΪΑΣ",X144,0)</f>
        <v>21.375</v>
      </c>
      <c r="AD144" s="39">
        <f>Z144+IF(O144="ΕΡΥΜΑΝΘΟΥ",4,0)+IF(Q144="ΕΡΥΜΑΝΘΟΥ",10,0)+IF(T144="ΕΡΥΜΑΝΘΟΥ",S144,0)+IF(W144="ΕΡΥΜΑΝΘΟΥ",V144,0)+IF(Y144="ΕΡΥΜΑΝΘΟΥ",X144,0)</f>
        <v>21.375</v>
      </c>
      <c r="AE144" s="39">
        <f>Z144+IF(O144="ΚΑΛΑΒΡΥΤΩΝ",4,0)+IF(Q144="ΚΑΛΑΒΡΥΤΩΝ",10,0)+IF(T144="ΚΑΛΑΒΡΥΤΩΝ",S144,0)+IF(W144="ΚΑΛΑΒΡΥΤΩΝ",V144,0)+IF(Y144="ΚΑΛΑΒΡΥΤΩΝ",X144,0)</f>
        <v>21.375</v>
      </c>
      <c r="AF144" s="37" t="s">
        <v>43</v>
      </c>
    </row>
    <row r="145" spans="1:32" s="14" customFormat="1" ht="15.75" customHeight="1">
      <c r="A145" s="37">
        <v>144</v>
      </c>
      <c r="B145" s="37" t="s">
        <v>373</v>
      </c>
      <c r="C145" s="37" t="s">
        <v>374</v>
      </c>
      <c r="D145" s="37" t="s">
        <v>87</v>
      </c>
      <c r="E145" s="37" t="s">
        <v>228</v>
      </c>
      <c r="F145" s="37">
        <v>618027</v>
      </c>
      <c r="G145" s="51" t="s">
        <v>59</v>
      </c>
      <c r="H145" s="38">
        <v>11</v>
      </c>
      <c r="I145" s="38">
        <v>7</v>
      </c>
      <c r="J145" s="38">
        <v>6</v>
      </c>
      <c r="K145" s="36">
        <v>12.375</v>
      </c>
      <c r="L145" s="37">
        <v>4</v>
      </c>
      <c r="M145" s="37">
        <v>5</v>
      </c>
      <c r="N145" s="37">
        <v>4</v>
      </c>
      <c r="O145" s="37" t="s">
        <v>42</v>
      </c>
      <c r="P145" s="37">
        <v>10</v>
      </c>
      <c r="Q145" s="37" t="s">
        <v>55</v>
      </c>
      <c r="R145" s="37">
        <v>0</v>
      </c>
      <c r="S145" s="37">
        <v>0</v>
      </c>
      <c r="T145" s="37">
        <v>0</v>
      </c>
      <c r="U145" s="37">
        <v>0</v>
      </c>
      <c r="V145" s="37">
        <v>0</v>
      </c>
      <c r="W145" s="37">
        <v>0</v>
      </c>
      <c r="X145" s="37">
        <v>0</v>
      </c>
      <c r="Y145" s="37">
        <v>0</v>
      </c>
      <c r="Z145" s="39">
        <f>K145+L145+M145+R145+U145</f>
        <v>21.375</v>
      </c>
      <c r="AA145" s="39">
        <f>Z145+IF(O145="ΠΑΤΡΕΩN",4,0)+IF(Q145="ΠΑΤΡΕΩN",10,0)+IF(T145="ΠΑΤΡΕΩN",S145,0)+IF(W145="ΠΑΤΡΕΩN",V145,0)+IF(Y145="ΠΑΤΡΕΩN",X145,0)</f>
        <v>25.375</v>
      </c>
      <c r="AB145" s="39">
        <f>Z145+IF(O145="ΑΙΓΙΑΛΕΙΑΣ",4,0)+IF(Q145="ΑΙΓΙΑΛΕΙΑΣ",10,0)+IF(T145="ΑΙΓΙΑΛΕΙΑΣ",S145,0)+IF(W145="ΑΙΓΙΑΛΕΙΑΣ",V145,0)+IF(Y145="ΑΙΓΙΑΛΕΙΑΣ",X145,0)</f>
        <v>21.375</v>
      </c>
      <c r="AC145" s="39">
        <f>Z145+IF(O145="ΔΥΤΙΚΗΣ ΑΧΑΪΑΣ",4,0)+IF(Q145="ΔΥΤΙΚΗΣ ΑΧΑΪΑΣ",10,0)+IF(T145="ΔΥΤΙΚΗΣ ΑΧΑΪΑΣ",S145,0)+IF(W145="ΔΥΤΙΚΗΣ ΑΧΑΪΑΣ",V145,0)+IF(Y145="ΔΥΤΙΚΗΣ ΑΧΑΪΑΣ",X145,0)</f>
        <v>31.375</v>
      </c>
      <c r="AD145" s="39">
        <f>Z145+IF(O145="ΕΡΥΜΑΝΘΟΥ",4,0)+IF(Q145="ΕΡΥΜΑΝΘΟΥ",10,0)+IF(T145="ΕΡΥΜΑΝΘΟΥ",S145,0)+IF(W145="ΕΡΥΜΑΝΘΟΥ",V145,0)+IF(Y145="ΕΡΥΜΑΝΘΟΥ",X145,0)</f>
        <v>21.375</v>
      </c>
      <c r="AE145" s="39">
        <f>Z145+IF(O145="ΚΑΛΑΒΡΥΤΩΝ",4,0)+IF(Q145="ΚΑΛΑΒΡΥΤΩΝ",10,0)+IF(T145="ΚΑΛΑΒΡΥΤΩΝ",S145,0)+IF(W145="ΚΑΛΑΒΡΥΤΩΝ",V145,0)+IF(Y145="ΚΑΛΑΒΡΥΤΩΝ",X145,0)</f>
        <v>21.375</v>
      </c>
      <c r="AF145" s="37" t="s">
        <v>43</v>
      </c>
    </row>
    <row r="146" spans="1:32" s="14" customFormat="1" ht="15.75" customHeight="1">
      <c r="A146" s="37">
        <v>145</v>
      </c>
      <c r="B146" s="42" t="s">
        <v>432</v>
      </c>
      <c r="C146" s="42" t="s">
        <v>214</v>
      </c>
      <c r="D146" s="42" t="s">
        <v>433</v>
      </c>
      <c r="E146" s="42" t="s">
        <v>210</v>
      </c>
      <c r="F146" s="43">
        <v>617851</v>
      </c>
      <c r="G146" s="67" t="s">
        <v>59</v>
      </c>
      <c r="H146" s="43">
        <v>11</v>
      </c>
      <c r="I146" s="43">
        <v>7</v>
      </c>
      <c r="J146" s="43">
        <v>8</v>
      </c>
      <c r="K146" s="36">
        <v>12.375</v>
      </c>
      <c r="L146" s="43">
        <v>4</v>
      </c>
      <c r="M146" s="43">
        <v>5</v>
      </c>
      <c r="N146" s="43">
        <v>4</v>
      </c>
      <c r="O146" s="42" t="s">
        <v>42</v>
      </c>
      <c r="P146" s="43">
        <v>10</v>
      </c>
      <c r="Q146" s="42" t="s">
        <v>139</v>
      </c>
      <c r="R146" s="43">
        <v>0</v>
      </c>
      <c r="S146" s="43">
        <v>0</v>
      </c>
      <c r="T146" s="43">
        <v>0</v>
      </c>
      <c r="U146" s="43">
        <v>0</v>
      </c>
      <c r="V146" s="43">
        <v>0</v>
      </c>
      <c r="W146" s="43">
        <v>0</v>
      </c>
      <c r="X146" s="43">
        <v>0</v>
      </c>
      <c r="Y146" s="43">
        <v>0</v>
      </c>
      <c r="Z146" s="39">
        <f>K146+L146+M146+R146+U146</f>
        <v>21.375</v>
      </c>
      <c r="AA146" s="39">
        <f>Z146+IF(O146="ΠΑΤΡΕΩN",4,0)+IF(Q146="ΠΑΤΡΕΩN",10,0)+IF(T146="ΠΑΤΡΕΩN",S146,0)+IF(W146="ΠΑΤΡΕΩN",V146,0)+IF(Y146="ΠΑΤΡΕΩN",X146,0)</f>
        <v>25.375</v>
      </c>
      <c r="AB146" s="39">
        <f>Z146+IF(O146="ΑΙΓΙΑΛΕΙΑΣ",4,0)+IF(Q146="ΑΙΓΙΑΛΕΙΑΣ",10,0)+IF(T146="ΑΙΓΙΑΛΕΙΑΣ",S146,0)+IF(W146="ΑΙΓΙΑΛΕΙΑΣ",V146,0)+IF(Y146="ΑΙΓΙΑΛΕΙΑΣ",X146,0)</f>
        <v>21.375</v>
      </c>
      <c r="AC146" s="39">
        <f>Z146+IF(O146="ΔΥΤΙΚΗΣ ΑΧΑΪΑΣ",4,0)+IF(Q146="ΔΥΤΙΚΗΣ ΑΧΑΪΑΣ",10,0)+IF(T146="ΔΥΤΙΚΗΣ ΑΧΑΪΑΣ",S146,0)+IF(W146="ΔΥΤΙΚΗΣ ΑΧΑΪΑΣ",V146,0)+IF(Y146="ΔΥΤΙΚΗΣ ΑΧΑΪΑΣ",X146,0)</f>
        <v>21.375</v>
      </c>
      <c r="AD146" s="39">
        <f>Z146+IF(O146="ΕΡΥΜΑΝΘΟΥ",4,0)+IF(Q146="ΕΡΥΜΑΝΘΟΥ",10,0)+IF(T146="ΕΡΥΜΑΝΘΟΥ",S146,0)+IF(W146="ΕΡΥΜΑΝΘΟΥ",V146,0)+IF(Y146="ΕΡΥΜΑΝΘΟΥ",X146,0)</f>
        <v>31.375</v>
      </c>
      <c r="AE146" s="39">
        <f>Z146+IF(O146="ΚΑΛΑΒΡΥΤΩΝ",4,0)+IF(Q146="ΚΑΛΑΒΡΥΤΩΝ",10,0)+IF(T146="ΚΑΛΑΒΡΥΤΩΝ",S146,0)+IF(W146="ΚΑΛΑΒΡΥΤΩΝ",V146,0)+IF(Y146="ΚΑΛΑΒΡΥΤΩΝ",X146,0)</f>
        <v>21.375</v>
      </c>
      <c r="AF146" s="42" t="s">
        <v>43</v>
      </c>
    </row>
    <row r="147" spans="1:32" s="14" customFormat="1" ht="15.75" customHeight="1">
      <c r="A147" s="37">
        <v>146</v>
      </c>
      <c r="B147" s="42" t="s">
        <v>447</v>
      </c>
      <c r="C147" s="42" t="s">
        <v>154</v>
      </c>
      <c r="D147" s="42" t="s">
        <v>39</v>
      </c>
      <c r="E147" s="42" t="s">
        <v>325</v>
      </c>
      <c r="F147" s="43">
        <v>617972</v>
      </c>
      <c r="G147" s="67" t="s">
        <v>59</v>
      </c>
      <c r="H147" s="43">
        <v>11</v>
      </c>
      <c r="I147" s="43">
        <v>7</v>
      </c>
      <c r="J147" s="43">
        <v>7</v>
      </c>
      <c r="K147" s="36">
        <v>12.375</v>
      </c>
      <c r="L147" s="43">
        <v>4</v>
      </c>
      <c r="M147" s="43">
        <v>5</v>
      </c>
      <c r="N147" s="43">
        <v>4</v>
      </c>
      <c r="O147" s="42" t="s">
        <v>42</v>
      </c>
      <c r="P147" s="43">
        <v>10</v>
      </c>
      <c r="Q147" s="42" t="s">
        <v>64</v>
      </c>
      <c r="R147" s="43">
        <v>0</v>
      </c>
      <c r="S147" s="43">
        <v>0</v>
      </c>
      <c r="T147" s="43">
        <v>0</v>
      </c>
      <c r="U147" s="43">
        <v>0</v>
      </c>
      <c r="V147" s="43">
        <v>0</v>
      </c>
      <c r="W147" s="43">
        <v>0</v>
      </c>
      <c r="X147" s="43">
        <v>0</v>
      </c>
      <c r="Y147" s="43">
        <v>0</v>
      </c>
      <c r="Z147" s="39">
        <f>K147+L147+M147+R147+U147</f>
        <v>21.375</v>
      </c>
      <c r="AA147" s="39">
        <f>Z147+IF(O147="ΠΑΤΡΕΩN",4,0)+IF(Q147="ΠΑΤΡΕΩN",10,0)+IF(T147="ΠΑΤΡΕΩN",S147,0)+IF(W147="ΠΑΤΡΕΩN",V147,0)+IF(Y147="ΠΑΤΡΕΩN",X147,0)</f>
        <v>25.375</v>
      </c>
      <c r="AB147" s="39">
        <f>Z147+IF(O147="ΑΙΓΙΑΛΕΙΑΣ",4,0)+IF(Q147="ΑΙΓΙΑΛΕΙΑΣ",10,0)+IF(T147="ΑΙΓΙΑΛΕΙΑΣ",S147,0)+IF(W147="ΑΙΓΙΑΛΕΙΑΣ",V147,0)+IF(Y147="ΑΙΓΙΑΛΕΙΑΣ",X147,0)</f>
        <v>31.375</v>
      </c>
      <c r="AC147" s="39">
        <f>Z147+IF(O147="ΔΥΤΙΚΗΣ ΑΧΑΪΑΣ",4,0)+IF(Q147="ΔΥΤΙΚΗΣ ΑΧΑΪΑΣ",10,0)+IF(T147="ΔΥΤΙΚΗΣ ΑΧΑΪΑΣ",S147,0)+IF(W147="ΔΥΤΙΚΗΣ ΑΧΑΪΑΣ",V147,0)+IF(Y147="ΔΥΤΙΚΗΣ ΑΧΑΪΑΣ",X147,0)</f>
        <v>21.375</v>
      </c>
      <c r="AD147" s="39">
        <f>Z147+IF(O147="ΕΡΥΜΑΝΘΟΥ",4,0)+IF(Q147="ΕΡΥΜΑΝΘΟΥ",10,0)+IF(T147="ΕΡΥΜΑΝΘΟΥ",S147,0)+IF(W147="ΕΡΥΜΑΝΘΟΥ",V147,0)+IF(Y147="ΕΡΥΜΑΝΘΟΥ",X147,0)</f>
        <v>21.375</v>
      </c>
      <c r="AE147" s="39">
        <f>Z147+IF(O147="ΚΑΛΑΒΡΥΤΩΝ",4,0)+IF(Q147="ΚΑΛΑΒΡΥΤΩΝ",10,0)+IF(T147="ΚΑΛΑΒΡΥΤΩΝ",S147,0)+IF(W147="ΚΑΛΑΒΡΥΤΩΝ",V147,0)+IF(Y147="ΚΑΛΑΒΡΥΤΩΝ",X147,0)</f>
        <v>21.375</v>
      </c>
      <c r="AF147" s="42" t="s">
        <v>43</v>
      </c>
    </row>
    <row r="148" spans="1:32" s="14" customFormat="1" ht="15.75" customHeight="1">
      <c r="A148" s="37">
        <v>147</v>
      </c>
      <c r="B148" s="37" t="s">
        <v>284</v>
      </c>
      <c r="C148" s="37" t="s">
        <v>80</v>
      </c>
      <c r="D148" s="37" t="s">
        <v>51</v>
      </c>
      <c r="E148" s="37" t="s">
        <v>285</v>
      </c>
      <c r="F148" s="37">
        <v>612961</v>
      </c>
      <c r="G148" s="51" t="s">
        <v>59</v>
      </c>
      <c r="H148" s="38">
        <v>17</v>
      </c>
      <c r="I148" s="38">
        <v>6</v>
      </c>
      <c r="J148" s="38">
        <v>6</v>
      </c>
      <c r="K148" s="36">
        <v>21.25</v>
      </c>
      <c r="L148" s="37">
        <v>0</v>
      </c>
      <c r="M148" s="37">
        <v>0</v>
      </c>
      <c r="N148" s="37">
        <v>4</v>
      </c>
      <c r="O148" s="37" t="s">
        <v>42</v>
      </c>
      <c r="P148" s="37">
        <v>0</v>
      </c>
      <c r="Q148" s="37">
        <v>0</v>
      </c>
      <c r="R148" s="37">
        <v>0</v>
      </c>
      <c r="S148" s="37">
        <v>0</v>
      </c>
      <c r="T148" s="37">
        <v>0</v>
      </c>
      <c r="U148" s="37">
        <v>0</v>
      </c>
      <c r="V148" s="37">
        <v>0</v>
      </c>
      <c r="W148" s="37">
        <v>0</v>
      </c>
      <c r="X148" s="37">
        <v>0</v>
      </c>
      <c r="Y148" s="37">
        <v>0</v>
      </c>
      <c r="Z148" s="39">
        <f>K148+L148+M148+R148+U148</f>
        <v>21.25</v>
      </c>
      <c r="AA148" s="39">
        <f>Z148+IF(O148="ΠΑΤΡΕΩN",4,0)+IF(Q148="ΠΑΤΡΕΩN",10,0)+IF(T148="ΠΑΤΡΕΩN",S148,0)+IF(W148="ΠΑΤΡΕΩN",V148,0)+IF(Y148="ΠΑΤΡΕΩN",X148,0)</f>
        <v>25.25</v>
      </c>
      <c r="AB148" s="39">
        <f>Z148+IF(O148="ΑΙΓΙΑΛΕΙΑΣ",4,0)+IF(Q148="ΑΙΓΙΑΛΕΙΑΣ",10,0)+IF(T148="ΑΙΓΙΑΛΕΙΑΣ",S148,0)+IF(W148="ΑΙΓΙΑΛΕΙΑΣ",V148,0)+IF(Y148="ΑΙΓΙΑΛΕΙΑΣ",X148,0)</f>
        <v>21.25</v>
      </c>
      <c r="AC148" s="39">
        <f>Z148+IF(O148="ΔΥΤΙΚΗΣ ΑΧΑΪΑΣ",4,0)+IF(Q148="ΔΥΤΙΚΗΣ ΑΧΑΪΑΣ",10,0)+IF(T148="ΔΥΤΙΚΗΣ ΑΧΑΪΑΣ",S148,0)+IF(W148="ΔΥΤΙΚΗΣ ΑΧΑΪΑΣ",V148,0)+IF(Y148="ΔΥΤΙΚΗΣ ΑΧΑΪΑΣ",X148,0)</f>
        <v>21.25</v>
      </c>
      <c r="AD148" s="39">
        <f>Z148+IF(O148="ΕΡΥΜΑΝΘΟΥ",4,0)+IF(Q148="ΕΡΥΜΑΝΘΟΥ",10,0)+IF(T148="ΕΡΥΜΑΝΘΟΥ",S148,0)+IF(W148="ΕΡΥΜΑΝΘΟΥ",V148,0)+IF(Y148="ΕΡΥΜΑΝΘΟΥ",X148,0)</f>
        <v>21.25</v>
      </c>
      <c r="AE148" s="39">
        <f>Z148+IF(O148="ΚΑΛΑΒΡΥΤΩΝ",4,0)+IF(Q148="ΚΑΛΑΒΡΥΤΩΝ",10,0)+IF(T148="ΚΑΛΑΒΡΥΤΩΝ",S148,0)+IF(W148="ΚΑΛΑΒΡΥΤΩΝ",V148,0)+IF(Y148="ΚΑΛΑΒΡΥΤΩΝ",X148,0)</f>
        <v>21.25</v>
      </c>
      <c r="AF148" s="37" t="s">
        <v>43</v>
      </c>
    </row>
    <row r="149" spans="1:32" s="14" customFormat="1" ht="15.75" customHeight="1">
      <c r="A149" s="37">
        <v>148</v>
      </c>
      <c r="B149" s="37" t="s">
        <v>237</v>
      </c>
      <c r="C149" s="37" t="s">
        <v>274</v>
      </c>
      <c r="D149" s="37" t="s">
        <v>81</v>
      </c>
      <c r="E149" s="37" t="s">
        <v>124</v>
      </c>
      <c r="F149" s="37">
        <v>620405</v>
      </c>
      <c r="G149" s="51" t="s">
        <v>59</v>
      </c>
      <c r="H149" s="38">
        <v>11</v>
      </c>
      <c r="I149" s="38">
        <v>5</v>
      </c>
      <c r="J149" s="38">
        <v>1</v>
      </c>
      <c r="K149" s="36">
        <v>12.125</v>
      </c>
      <c r="L149" s="37">
        <v>4</v>
      </c>
      <c r="M149" s="37">
        <v>5</v>
      </c>
      <c r="N149" s="37">
        <v>4</v>
      </c>
      <c r="O149" s="37" t="s">
        <v>42</v>
      </c>
      <c r="P149" s="37">
        <v>10</v>
      </c>
      <c r="Q149" s="37" t="s">
        <v>42</v>
      </c>
      <c r="R149" s="37">
        <v>0</v>
      </c>
      <c r="S149" s="37">
        <v>2</v>
      </c>
      <c r="T149" s="37" t="s">
        <v>42</v>
      </c>
      <c r="U149" s="37">
        <v>0</v>
      </c>
      <c r="V149" s="37">
        <v>0</v>
      </c>
      <c r="W149" s="37">
        <v>0</v>
      </c>
      <c r="X149" s="37">
        <v>0</v>
      </c>
      <c r="Y149" s="37">
        <v>0</v>
      </c>
      <c r="Z149" s="39">
        <f>K149+L149+M149+R149+U149</f>
        <v>21.125</v>
      </c>
      <c r="AA149" s="39">
        <f>Z149+IF(O149="ΠΑΤΡΕΩN",4,0)+IF(Q149="ΠΑΤΡΕΩN",10,0)+IF(T149="ΠΑΤΡΕΩN",S149,0)+IF(W149="ΠΑΤΡΕΩN",V149,0)+IF(Y149="ΠΑΤΡΕΩN",X149,0)</f>
        <v>37.125</v>
      </c>
      <c r="AB149" s="39">
        <f>Z149+IF(O149="ΑΙΓΙΑΛΕΙΑΣ",4,0)+IF(Q149="ΑΙΓΙΑΛΕΙΑΣ",10,0)+IF(T149="ΑΙΓΙΑΛΕΙΑΣ",S149,0)+IF(W149="ΑΙΓΙΑΛΕΙΑΣ",V149,0)+IF(Y149="ΑΙΓΙΑΛΕΙΑΣ",X149,0)</f>
        <v>21.125</v>
      </c>
      <c r="AC149" s="39">
        <f>Z149+IF(O149="ΔΥΤΙΚΗΣ ΑΧΑΪΑΣ",4,0)+IF(Q149="ΔΥΤΙΚΗΣ ΑΧΑΪΑΣ",10,0)+IF(T149="ΔΥΤΙΚΗΣ ΑΧΑΪΑΣ",S149,0)+IF(W149="ΔΥΤΙΚΗΣ ΑΧΑΪΑΣ",V149,0)+IF(Y149="ΔΥΤΙΚΗΣ ΑΧΑΪΑΣ",X149,0)</f>
        <v>21.125</v>
      </c>
      <c r="AD149" s="39">
        <f>Z149+IF(O149="ΕΡΥΜΑΝΘΟΥ",4,0)+IF(Q149="ΕΡΥΜΑΝΘΟΥ",10,0)+IF(T149="ΕΡΥΜΑΝΘΟΥ",S149,0)+IF(W149="ΕΡΥΜΑΝΘΟΥ",V149,0)+IF(Y149="ΕΡΥΜΑΝΘΟΥ",X149,0)</f>
        <v>21.125</v>
      </c>
      <c r="AE149" s="39">
        <f>Z149+IF(O149="ΚΑΛΑΒΡΥΤΩΝ",4,0)+IF(Q149="ΚΑΛΑΒΡΥΤΩΝ",10,0)+IF(T149="ΚΑΛΑΒΡΥΤΩΝ",S149,0)+IF(W149="ΚΑΛΑΒΡΥΤΩΝ",V149,0)+IF(Y149="ΚΑΛΑΒΡΥΤΩΝ",X149,0)</f>
        <v>21.125</v>
      </c>
      <c r="AF149" s="37" t="s">
        <v>43</v>
      </c>
    </row>
    <row r="150" spans="1:32" s="14" customFormat="1" ht="15.75" customHeight="1">
      <c r="A150" s="37">
        <v>149</v>
      </c>
      <c r="B150" s="42" t="s">
        <v>429</v>
      </c>
      <c r="C150" s="42" t="s">
        <v>80</v>
      </c>
      <c r="D150" s="42" t="s">
        <v>57</v>
      </c>
      <c r="E150" s="42" t="s">
        <v>335</v>
      </c>
      <c r="F150" s="43">
        <v>618364</v>
      </c>
      <c r="G150" s="67" t="s">
        <v>59</v>
      </c>
      <c r="H150" s="43">
        <v>11</v>
      </c>
      <c r="I150" s="43">
        <v>4</v>
      </c>
      <c r="J150" s="43">
        <v>23</v>
      </c>
      <c r="K150" s="36">
        <v>12.125</v>
      </c>
      <c r="L150" s="43">
        <v>4</v>
      </c>
      <c r="M150" s="43">
        <v>5</v>
      </c>
      <c r="N150" s="43">
        <v>4</v>
      </c>
      <c r="O150" s="42" t="s">
        <v>42</v>
      </c>
      <c r="P150" s="43">
        <v>10</v>
      </c>
      <c r="Q150" s="42" t="s">
        <v>42</v>
      </c>
      <c r="R150" s="43">
        <v>0</v>
      </c>
      <c r="S150" s="43">
        <v>0</v>
      </c>
      <c r="T150" s="43">
        <v>0</v>
      </c>
      <c r="U150" s="43">
        <v>0</v>
      </c>
      <c r="V150" s="43">
        <v>0</v>
      </c>
      <c r="W150" s="43">
        <v>0</v>
      </c>
      <c r="X150" s="43">
        <v>0</v>
      </c>
      <c r="Y150" s="43">
        <v>0</v>
      </c>
      <c r="Z150" s="39">
        <f>K150+L150+M150+R150+U150</f>
        <v>21.125</v>
      </c>
      <c r="AA150" s="39">
        <f>Z150+IF(O150="ΠΑΤΡΕΩN",4,0)+IF(Q150="ΠΑΤΡΕΩN",10,0)+IF(T150="ΠΑΤΡΕΩN",S150,0)+IF(W150="ΠΑΤΡΕΩN",V150,0)+IF(Y150="ΠΑΤΡΕΩN",X150,0)</f>
        <v>35.125</v>
      </c>
      <c r="AB150" s="39">
        <f>Z150+IF(O150="ΑΙΓΙΑΛΕΙΑΣ",4,0)+IF(Q150="ΑΙΓΙΑΛΕΙΑΣ",10,0)+IF(T150="ΑΙΓΙΑΛΕΙΑΣ",S150,0)+IF(W150="ΑΙΓΙΑΛΕΙΑΣ",V150,0)+IF(Y150="ΑΙΓΙΑΛΕΙΑΣ",X150,0)</f>
        <v>21.125</v>
      </c>
      <c r="AC150" s="39">
        <f>Z150+IF(O150="ΔΥΤΙΚΗΣ ΑΧΑΪΑΣ",4,0)+IF(Q150="ΔΥΤΙΚΗΣ ΑΧΑΪΑΣ",10,0)+IF(T150="ΔΥΤΙΚΗΣ ΑΧΑΪΑΣ",S150,0)+IF(W150="ΔΥΤΙΚΗΣ ΑΧΑΪΑΣ",V150,0)+IF(Y150="ΔΥΤΙΚΗΣ ΑΧΑΪΑΣ",X150,0)</f>
        <v>21.125</v>
      </c>
      <c r="AD150" s="39">
        <f>Z150+IF(O150="ΕΡΥΜΑΝΘΟΥ",4,0)+IF(Q150="ΕΡΥΜΑΝΘΟΥ",10,0)+IF(T150="ΕΡΥΜΑΝΘΟΥ",S150,0)+IF(W150="ΕΡΥΜΑΝΘΟΥ",V150,0)+IF(Y150="ΕΡΥΜΑΝΘΟΥ",X150,0)</f>
        <v>21.125</v>
      </c>
      <c r="AE150" s="39">
        <f>Z150+IF(O150="ΚΑΛΑΒΡΥΤΩΝ",4,0)+IF(Q150="ΚΑΛΑΒΡΥΤΩΝ",10,0)+IF(T150="ΚΑΛΑΒΡΥΤΩΝ",S150,0)+IF(W150="ΚΑΛΑΒΡΥΤΩΝ",V150,0)+IF(Y150="ΚΑΛΑΒΡΥΤΩΝ",X150,0)</f>
        <v>21.125</v>
      </c>
      <c r="AF150" s="42" t="s">
        <v>43</v>
      </c>
    </row>
    <row r="151" spans="1:32" s="14" customFormat="1" ht="15.75" customHeight="1">
      <c r="A151" s="37">
        <v>150</v>
      </c>
      <c r="B151" s="37" t="s">
        <v>219</v>
      </c>
      <c r="C151" s="37" t="s">
        <v>112</v>
      </c>
      <c r="D151" s="37" t="s">
        <v>51</v>
      </c>
      <c r="E151" s="37" t="s">
        <v>130</v>
      </c>
      <c r="F151" s="37">
        <v>618499</v>
      </c>
      <c r="G151" s="51" t="s">
        <v>59</v>
      </c>
      <c r="H151" s="38">
        <v>11</v>
      </c>
      <c r="I151" s="38">
        <v>3</v>
      </c>
      <c r="J151" s="38">
        <v>28</v>
      </c>
      <c r="K151" s="36">
        <v>12</v>
      </c>
      <c r="L151" s="37">
        <v>4</v>
      </c>
      <c r="M151" s="37">
        <v>5</v>
      </c>
      <c r="N151" s="37">
        <v>4</v>
      </c>
      <c r="O151" s="37" t="s">
        <v>42</v>
      </c>
      <c r="P151" s="37">
        <v>10</v>
      </c>
      <c r="Q151" s="37" t="s">
        <v>42</v>
      </c>
      <c r="R151" s="37">
        <v>0</v>
      </c>
      <c r="S151" s="37">
        <v>0</v>
      </c>
      <c r="T151" s="37">
        <v>0</v>
      </c>
      <c r="U151" s="37">
        <v>0</v>
      </c>
      <c r="V151" s="37">
        <v>0</v>
      </c>
      <c r="W151" s="37">
        <v>0</v>
      </c>
      <c r="X151" s="37">
        <v>0</v>
      </c>
      <c r="Y151" s="37">
        <v>0</v>
      </c>
      <c r="Z151" s="39">
        <f>K151+L151+M151+R151+U151</f>
        <v>21</v>
      </c>
      <c r="AA151" s="39">
        <f>Z151+IF(O151="ΠΑΤΡΕΩN",4,0)+IF(Q151="ΠΑΤΡΕΩN",10,0)+IF(T151="ΠΑΤΡΕΩN",S151,0)+IF(W151="ΠΑΤΡΕΩN",V151,0)+IF(Y151="ΠΑΤΡΕΩN",X151,0)</f>
        <v>35</v>
      </c>
      <c r="AB151" s="39">
        <f>Z151+IF(O151="ΑΙΓΙΑΛΕΙΑΣ",4,0)+IF(Q151="ΑΙΓΙΑΛΕΙΑΣ",10,0)+IF(T151="ΑΙΓΙΑΛΕΙΑΣ",S151,0)+IF(W151="ΑΙΓΙΑΛΕΙΑΣ",V151,0)+IF(Y151="ΑΙΓΙΑΛΕΙΑΣ",X151,0)</f>
        <v>21</v>
      </c>
      <c r="AC151" s="39">
        <f>Z151+IF(O151="ΔΥΤΙΚΗΣ ΑΧΑΪΑΣ",4,0)+IF(Q151="ΔΥΤΙΚΗΣ ΑΧΑΪΑΣ",10,0)+IF(T151="ΔΥΤΙΚΗΣ ΑΧΑΪΑΣ",S151,0)+IF(W151="ΔΥΤΙΚΗΣ ΑΧΑΪΑΣ",V151,0)+IF(Y151="ΔΥΤΙΚΗΣ ΑΧΑΪΑΣ",X151,0)</f>
        <v>21</v>
      </c>
      <c r="AD151" s="39">
        <f>Z151+IF(O151="ΕΡΥΜΑΝΘΟΥ",4,0)+IF(Q151="ΕΡΥΜΑΝΘΟΥ",10,0)+IF(T151="ΕΡΥΜΑΝΘΟΥ",S151,0)+IF(W151="ΕΡΥΜΑΝΘΟΥ",V151,0)+IF(Y151="ΕΡΥΜΑΝΘΟΥ",X151,0)</f>
        <v>21</v>
      </c>
      <c r="AE151" s="39">
        <f>Z151+IF(O151="ΚΑΛΑΒΡΥΤΩΝ",4,0)+IF(Q151="ΚΑΛΑΒΡΥΤΩΝ",10,0)+IF(T151="ΚΑΛΑΒΡΥΤΩΝ",S151,0)+IF(W151="ΚΑΛΑΒΡΥΤΩΝ",V151,0)+IF(Y151="ΚΑΛΑΒΡΥΤΩΝ",X151,0)</f>
        <v>21</v>
      </c>
      <c r="AF151" s="37" t="s">
        <v>43</v>
      </c>
    </row>
    <row r="152" spans="1:32" s="14" customFormat="1" ht="15.75" customHeight="1">
      <c r="A152" s="37">
        <v>151</v>
      </c>
      <c r="B152" s="37" t="s">
        <v>151</v>
      </c>
      <c r="C152" s="37" t="s">
        <v>175</v>
      </c>
      <c r="D152" s="37" t="s">
        <v>57</v>
      </c>
      <c r="E152" s="37" t="s">
        <v>176</v>
      </c>
      <c r="F152" s="37">
        <v>618544</v>
      </c>
      <c r="G152" s="51" t="s">
        <v>59</v>
      </c>
      <c r="H152" s="38">
        <v>11</v>
      </c>
      <c r="I152" s="38">
        <v>2</v>
      </c>
      <c r="J152" s="38">
        <v>4</v>
      </c>
      <c r="K152" s="36">
        <v>11.75</v>
      </c>
      <c r="L152" s="37">
        <v>4</v>
      </c>
      <c r="M152" s="37">
        <v>5</v>
      </c>
      <c r="N152" s="37">
        <v>4</v>
      </c>
      <c r="O152" s="37" t="s">
        <v>177</v>
      </c>
      <c r="P152" s="37">
        <v>10</v>
      </c>
      <c r="Q152" s="37" t="s">
        <v>42</v>
      </c>
      <c r="R152" s="37">
        <v>0</v>
      </c>
      <c r="S152" s="37">
        <v>0</v>
      </c>
      <c r="T152" s="37">
        <v>0</v>
      </c>
      <c r="U152" s="37">
        <v>0</v>
      </c>
      <c r="V152" s="37">
        <v>0</v>
      </c>
      <c r="W152" s="37">
        <v>0</v>
      </c>
      <c r="X152" s="37">
        <v>0</v>
      </c>
      <c r="Y152" s="37">
        <v>0</v>
      </c>
      <c r="Z152" s="39">
        <f>K152+L152+M152+R152+U152</f>
        <v>20.75</v>
      </c>
      <c r="AA152" s="39">
        <f>Z152+IF(O152="ΠΑΤΡΕΩN",4,0)+IF(Q152="ΠΑΤΡΕΩN",10,0)+IF(T152="ΠΑΤΡΕΩN",S152,0)+IF(W152="ΠΑΤΡΕΩN",V152,0)+IF(Y152="ΠΑΤΡΕΩN",X152,0)</f>
        <v>30.75</v>
      </c>
      <c r="AB152" s="39">
        <f>Z152+IF(O152="ΑΙΓΙΑΛΕΙΑΣ",4,0)+IF(Q152="ΑΙΓΙΑΛΕΙΑΣ",10,0)+IF(T152="ΑΙΓΙΑΛΕΙΑΣ",S152,0)+IF(W152="ΑΙΓΙΑΛΕΙΑΣ",V152,0)+IF(Y152="ΑΙΓΙΑΛΕΙΑΣ",X152,0)</f>
        <v>20.75</v>
      </c>
      <c r="AC152" s="39">
        <f>Z152+IF(O152="ΔΥΤΙΚΗΣ ΑΧΑΪΑΣ",4,0)+IF(Q152="ΔΥΤΙΚΗΣ ΑΧΑΪΑΣ",10,0)+IF(T152="ΔΥΤΙΚΗΣ ΑΧΑΪΑΣ",S152,0)+IF(W152="ΔΥΤΙΚΗΣ ΑΧΑΪΑΣ",V152,0)+IF(Y152="ΔΥΤΙΚΗΣ ΑΧΑΪΑΣ",X152,0)</f>
        <v>20.75</v>
      </c>
      <c r="AD152" s="39">
        <f>Z152+IF(O152="ΕΡΥΜΑΝΘΟΥ",4,0)+IF(Q152="ΕΡΥΜΑΝΘΟΥ",10,0)+IF(T152="ΕΡΥΜΑΝΘΟΥ",S152,0)+IF(W152="ΕΡΥΜΑΝΘΟΥ",V152,0)+IF(Y152="ΕΡΥΜΑΝΘΟΥ",X152,0)</f>
        <v>20.75</v>
      </c>
      <c r="AE152" s="39">
        <f>Z152+IF(O152="ΚΑΛΑΒΡΥΤΩΝ",4,0)+IF(Q152="ΚΑΛΑΒΡΥΤΩΝ",10,0)+IF(T152="ΚΑΛΑΒΡΥΤΩΝ",S152,0)+IF(W152="ΚΑΛΑΒΡΥΤΩΝ",V152,0)+IF(Y152="ΚΑΛΑΒΡΥΤΩΝ",X152,0)</f>
        <v>24.75</v>
      </c>
      <c r="AF152" s="37" t="s">
        <v>43</v>
      </c>
    </row>
    <row r="153" spans="1:32" s="14" customFormat="1" ht="15.75" customHeight="1">
      <c r="A153" s="37">
        <v>152</v>
      </c>
      <c r="B153" s="37" t="s">
        <v>83</v>
      </c>
      <c r="C153" s="37" t="s">
        <v>84</v>
      </c>
      <c r="D153" s="37" t="s">
        <v>62</v>
      </c>
      <c r="E153" s="37" t="s">
        <v>85</v>
      </c>
      <c r="F153" s="37">
        <v>620490</v>
      </c>
      <c r="G153" s="51" t="s">
        <v>59</v>
      </c>
      <c r="H153" s="38">
        <v>11</v>
      </c>
      <c r="I153" s="38">
        <v>1</v>
      </c>
      <c r="J153" s="38">
        <v>4</v>
      </c>
      <c r="K153" s="36">
        <v>11.625</v>
      </c>
      <c r="L153" s="37">
        <v>4</v>
      </c>
      <c r="M153" s="37">
        <v>5</v>
      </c>
      <c r="N153" s="37">
        <v>4</v>
      </c>
      <c r="O153" s="37" t="s">
        <v>42</v>
      </c>
      <c r="P153" s="37">
        <v>10</v>
      </c>
      <c r="Q153" s="37" t="s">
        <v>42</v>
      </c>
      <c r="R153" s="37">
        <v>0</v>
      </c>
      <c r="S153" s="37">
        <v>0</v>
      </c>
      <c r="T153" s="37">
        <v>0</v>
      </c>
      <c r="U153" s="37">
        <v>0</v>
      </c>
      <c r="V153" s="37">
        <v>0</v>
      </c>
      <c r="W153" s="37">
        <v>0</v>
      </c>
      <c r="X153" s="37">
        <v>0</v>
      </c>
      <c r="Y153" s="37">
        <v>0</v>
      </c>
      <c r="Z153" s="39">
        <f>K153+L153+M153+R153+U153</f>
        <v>20.625</v>
      </c>
      <c r="AA153" s="39">
        <f>Z153+IF(O153="ΠΑΤΡΕΩN",4,0)+IF(Q153="ΠΑΤΡΕΩN",10,0)+IF(T153="ΠΑΤΡΕΩN",S153,0)+IF(W153="ΠΑΤΡΕΩN",V153,0)+IF(Y153="ΠΑΤΡΕΩN",X153,0)</f>
        <v>34.625</v>
      </c>
      <c r="AB153" s="39">
        <f>Z153+IF(O153="ΑΙΓΙΑΛΕΙΑΣ",4,0)+IF(Q153="ΑΙΓΙΑΛΕΙΑΣ",10,0)+IF(T153="ΑΙΓΙΑΛΕΙΑΣ",S153,0)+IF(W153="ΑΙΓΙΑΛΕΙΑΣ",V153,0)+IF(Y153="ΑΙΓΙΑΛΕΙΑΣ",X153,0)</f>
        <v>20.625</v>
      </c>
      <c r="AC153" s="39">
        <f>Z153+IF(O153="ΔΥΤΙΚΗΣ ΑΧΑΪΑΣ",4,0)+IF(Q153="ΔΥΤΙΚΗΣ ΑΧΑΪΑΣ",10,0)+IF(T153="ΔΥΤΙΚΗΣ ΑΧΑΪΑΣ",S153,0)+IF(W153="ΔΥΤΙΚΗΣ ΑΧΑΪΑΣ",V153,0)+IF(Y153="ΔΥΤΙΚΗΣ ΑΧΑΪΑΣ",X153,0)</f>
        <v>20.625</v>
      </c>
      <c r="AD153" s="39">
        <f>Z153+IF(O153="ΕΡΥΜΑΝΘΟΥ",4,0)+IF(Q153="ΕΡΥΜΑΝΘΟΥ",10,0)+IF(T153="ΕΡΥΜΑΝΘΟΥ",S153,0)+IF(W153="ΕΡΥΜΑΝΘΟΥ",V153,0)+IF(Y153="ΕΡΥΜΑΝΘΟΥ",X153,0)</f>
        <v>20.625</v>
      </c>
      <c r="AE153" s="39">
        <f>Z153+IF(O153="ΚΑΛΑΒΡΥΤΩΝ",4,0)+IF(Q153="ΚΑΛΑΒΡΥΤΩΝ",10,0)+IF(T153="ΚΑΛΑΒΡΥΤΩΝ",S153,0)+IF(W153="ΚΑΛΑΒΡΥΤΩΝ",V153,0)+IF(Y153="ΚΑΛΑΒΡΥΤΩΝ",X153,0)</f>
        <v>20.625</v>
      </c>
      <c r="AF153" s="37" t="s">
        <v>43</v>
      </c>
    </row>
    <row r="154" spans="1:32" s="14" customFormat="1" ht="15.75" customHeight="1">
      <c r="A154" s="37">
        <v>153</v>
      </c>
      <c r="B154" s="37" t="s">
        <v>180</v>
      </c>
      <c r="C154" s="37" t="s">
        <v>181</v>
      </c>
      <c r="D154" s="37" t="s">
        <v>57</v>
      </c>
      <c r="E154" s="37" t="s">
        <v>182</v>
      </c>
      <c r="F154" s="37">
        <v>593287</v>
      </c>
      <c r="G154" s="51" t="s">
        <v>59</v>
      </c>
      <c r="H154" s="38">
        <v>17</v>
      </c>
      <c r="I154" s="38">
        <v>0</v>
      </c>
      <c r="J154" s="38">
        <v>1</v>
      </c>
      <c r="K154" s="36">
        <v>20.5</v>
      </c>
      <c r="L154" s="37">
        <v>0</v>
      </c>
      <c r="M154" s="37">
        <v>0</v>
      </c>
      <c r="N154" s="37">
        <v>4</v>
      </c>
      <c r="O154" s="37" t="s">
        <v>42</v>
      </c>
      <c r="P154" s="37">
        <v>0</v>
      </c>
      <c r="Q154" s="37">
        <v>0</v>
      </c>
      <c r="R154" s="37">
        <v>0</v>
      </c>
      <c r="S154" s="37">
        <v>0</v>
      </c>
      <c r="T154" s="37">
        <v>0</v>
      </c>
      <c r="U154" s="37">
        <v>0</v>
      </c>
      <c r="V154" s="37">
        <v>0</v>
      </c>
      <c r="W154" s="37">
        <v>0</v>
      </c>
      <c r="X154" s="37">
        <v>0</v>
      </c>
      <c r="Y154" s="37">
        <v>0</v>
      </c>
      <c r="Z154" s="39">
        <f>K154+L154+M154+R154+U154</f>
        <v>20.5</v>
      </c>
      <c r="AA154" s="39">
        <f>Z154+IF(O154="ΠΑΤΡΕΩN",4,0)+IF(Q154="ΠΑΤΡΕΩN",10,0)+IF(T154="ΠΑΤΡΕΩN",S154,0)+IF(W154="ΠΑΤΡΕΩN",V154,0)+IF(Y154="ΠΑΤΡΕΩN",X154,0)</f>
        <v>24.5</v>
      </c>
      <c r="AB154" s="39">
        <f>Z154+IF(O154="ΑΙΓΙΑΛΕΙΑΣ",4,0)+IF(Q154="ΑΙΓΙΑΛΕΙΑΣ",10,0)+IF(T154="ΑΙΓΙΑΛΕΙΑΣ",S154,0)+IF(W154="ΑΙΓΙΑΛΕΙΑΣ",V154,0)+IF(Y154="ΑΙΓΙΑΛΕΙΑΣ",X154,0)</f>
        <v>20.5</v>
      </c>
      <c r="AC154" s="39">
        <f>Z154+IF(O154="ΔΥΤΙΚΗΣ ΑΧΑΪΑΣ",4,0)+IF(Q154="ΔΥΤΙΚΗΣ ΑΧΑΪΑΣ",10,0)+IF(T154="ΔΥΤΙΚΗΣ ΑΧΑΪΑΣ",S154,0)+IF(W154="ΔΥΤΙΚΗΣ ΑΧΑΪΑΣ",V154,0)+IF(Y154="ΔΥΤΙΚΗΣ ΑΧΑΪΑΣ",X154,0)</f>
        <v>20.5</v>
      </c>
      <c r="AD154" s="39">
        <f>Z154+IF(O154="ΕΡΥΜΑΝΘΟΥ",4,0)+IF(Q154="ΕΡΥΜΑΝΘΟΥ",10,0)+IF(T154="ΕΡΥΜΑΝΘΟΥ",S154,0)+IF(W154="ΕΡΥΜΑΝΘΟΥ",V154,0)+IF(Y154="ΕΡΥΜΑΝΘΟΥ",X154,0)</f>
        <v>20.5</v>
      </c>
      <c r="AE154" s="39">
        <f>Z154+IF(O154="ΚΑΛΑΒΡΥΤΩΝ",4,0)+IF(Q154="ΚΑΛΑΒΡΥΤΩΝ",10,0)+IF(T154="ΚΑΛΑΒΡΥΤΩΝ",S154,0)+IF(W154="ΚΑΛΑΒΡΥΤΩΝ",V154,0)+IF(Y154="ΚΑΛΑΒΡΥΤΩΝ",X154,0)</f>
        <v>20.5</v>
      </c>
      <c r="AF154" s="37" t="s">
        <v>43</v>
      </c>
    </row>
    <row r="155" spans="1:32" s="14" customFormat="1" ht="15.75" customHeight="1">
      <c r="A155" s="37">
        <v>154</v>
      </c>
      <c r="B155" s="37" t="s">
        <v>328</v>
      </c>
      <c r="C155" s="37" t="s">
        <v>67</v>
      </c>
      <c r="D155" s="37" t="s">
        <v>62</v>
      </c>
      <c r="E155" s="37" t="s">
        <v>109</v>
      </c>
      <c r="F155" s="37">
        <v>592759</v>
      </c>
      <c r="G155" s="51" t="s">
        <v>59</v>
      </c>
      <c r="H155" s="38">
        <v>17</v>
      </c>
      <c r="I155" s="38">
        <v>0</v>
      </c>
      <c r="J155" s="38">
        <v>1</v>
      </c>
      <c r="K155" s="36">
        <v>20.5</v>
      </c>
      <c r="L155" s="37">
        <v>0</v>
      </c>
      <c r="M155" s="37">
        <v>0</v>
      </c>
      <c r="N155" s="37">
        <v>4</v>
      </c>
      <c r="O155" s="37" t="s">
        <v>42</v>
      </c>
      <c r="P155" s="37">
        <v>0</v>
      </c>
      <c r="Q155" s="37">
        <v>0</v>
      </c>
      <c r="R155" s="37">
        <v>0</v>
      </c>
      <c r="S155" s="37">
        <v>0</v>
      </c>
      <c r="T155" s="37">
        <v>0</v>
      </c>
      <c r="U155" s="37">
        <v>0</v>
      </c>
      <c r="V155" s="37">
        <v>0</v>
      </c>
      <c r="W155" s="37">
        <v>0</v>
      </c>
      <c r="X155" s="37">
        <v>0</v>
      </c>
      <c r="Y155" s="37">
        <v>0</v>
      </c>
      <c r="Z155" s="39">
        <f>K155+L155+M155+R155+U155</f>
        <v>20.5</v>
      </c>
      <c r="AA155" s="39">
        <f>Z155+IF(O155="ΠΑΤΡΕΩN",4,0)+IF(Q155="ΠΑΤΡΕΩN",10,0)+IF(T155="ΠΑΤΡΕΩN",S155,0)+IF(W155="ΠΑΤΡΕΩN",V155,0)+IF(Y155="ΠΑΤΡΕΩN",X155,0)</f>
        <v>24.5</v>
      </c>
      <c r="AB155" s="39">
        <f>Z155+IF(O155="ΑΙΓΙΑΛΕΙΑΣ",4,0)+IF(Q155="ΑΙΓΙΑΛΕΙΑΣ",10,0)+IF(T155="ΑΙΓΙΑΛΕΙΑΣ",S155,0)+IF(W155="ΑΙΓΙΑΛΕΙΑΣ",V155,0)+IF(Y155="ΑΙΓΙΑΛΕΙΑΣ",X155,0)</f>
        <v>20.5</v>
      </c>
      <c r="AC155" s="39">
        <f>Z155+IF(O155="ΔΥΤΙΚΗΣ ΑΧΑΪΑΣ",4,0)+IF(Q155="ΔΥΤΙΚΗΣ ΑΧΑΪΑΣ",10,0)+IF(T155="ΔΥΤΙΚΗΣ ΑΧΑΪΑΣ",S155,0)+IF(W155="ΔΥΤΙΚΗΣ ΑΧΑΪΑΣ",V155,0)+IF(Y155="ΔΥΤΙΚΗΣ ΑΧΑΪΑΣ",X155,0)</f>
        <v>20.5</v>
      </c>
      <c r="AD155" s="39">
        <f>Z155+IF(O155="ΕΡΥΜΑΝΘΟΥ",4,0)+IF(Q155="ΕΡΥΜΑΝΘΟΥ",10,0)+IF(T155="ΕΡΥΜΑΝΘΟΥ",S155,0)+IF(W155="ΕΡΥΜΑΝΘΟΥ",V155,0)+IF(Y155="ΕΡΥΜΑΝΘΟΥ",X155,0)</f>
        <v>20.5</v>
      </c>
      <c r="AE155" s="39">
        <f>Z155+IF(O155="ΚΑΛΑΒΡΥΤΩΝ",4,0)+IF(Q155="ΚΑΛΑΒΡΥΤΩΝ",10,0)+IF(T155="ΚΑΛΑΒΡΥΤΩΝ",S155,0)+IF(W155="ΚΑΛΑΒΡΥΤΩΝ",V155,0)+IF(Y155="ΚΑΛΑΒΡΥΤΩΝ",X155,0)</f>
        <v>20.5</v>
      </c>
      <c r="AF155" s="37" t="s">
        <v>43</v>
      </c>
    </row>
    <row r="156" spans="1:32" s="14" customFormat="1" ht="15.75" customHeight="1">
      <c r="A156" s="37">
        <v>155</v>
      </c>
      <c r="B156" s="37" t="s">
        <v>291</v>
      </c>
      <c r="C156" s="37" t="s">
        <v>67</v>
      </c>
      <c r="D156" s="37" t="s">
        <v>112</v>
      </c>
      <c r="E156" s="37" t="s">
        <v>292</v>
      </c>
      <c r="F156" s="37">
        <v>602577</v>
      </c>
      <c r="G156" s="51" t="s">
        <v>59</v>
      </c>
      <c r="H156" s="38">
        <v>16</v>
      </c>
      <c r="I156" s="38">
        <v>9</v>
      </c>
      <c r="J156" s="38">
        <v>24</v>
      </c>
      <c r="K156" s="36">
        <v>20.25</v>
      </c>
      <c r="L156" s="37">
        <v>0</v>
      </c>
      <c r="M156" s="37">
        <v>0</v>
      </c>
      <c r="N156" s="37">
        <v>4</v>
      </c>
      <c r="O156" s="37" t="s">
        <v>42</v>
      </c>
      <c r="P156" s="37">
        <v>0</v>
      </c>
      <c r="Q156" s="37">
        <v>0</v>
      </c>
      <c r="R156" s="37">
        <v>0</v>
      </c>
      <c r="S156" s="37">
        <v>0</v>
      </c>
      <c r="T156" s="37">
        <v>0</v>
      </c>
      <c r="U156" s="37">
        <v>0</v>
      </c>
      <c r="V156" s="37">
        <v>0</v>
      </c>
      <c r="W156" s="37">
        <v>0</v>
      </c>
      <c r="X156" s="37">
        <v>0</v>
      </c>
      <c r="Y156" s="37">
        <v>0</v>
      </c>
      <c r="Z156" s="39">
        <f>K156+L156+M156+R156+U156</f>
        <v>20.25</v>
      </c>
      <c r="AA156" s="39">
        <f>Z156+IF(O156="ΠΑΤΡΕΩN",4,0)+IF(Q156="ΠΑΤΡΕΩN",10,0)+IF(T156="ΠΑΤΡΕΩN",S156,0)+IF(W156="ΠΑΤΡΕΩN",V156,0)+IF(Y156="ΠΑΤΡΕΩN",X156,0)</f>
        <v>24.25</v>
      </c>
      <c r="AB156" s="39">
        <f>Z156+IF(O156="ΑΙΓΙΑΛΕΙΑΣ",4,0)+IF(Q156="ΑΙΓΙΑΛΕΙΑΣ",10,0)+IF(T156="ΑΙΓΙΑΛΕΙΑΣ",S156,0)+IF(W156="ΑΙΓΙΑΛΕΙΑΣ",V156,0)+IF(Y156="ΑΙΓΙΑΛΕΙΑΣ",X156,0)</f>
        <v>20.25</v>
      </c>
      <c r="AC156" s="39">
        <f>Z156+IF(O156="ΔΥΤΙΚΗΣ ΑΧΑΪΑΣ",4,0)+IF(Q156="ΔΥΤΙΚΗΣ ΑΧΑΪΑΣ",10,0)+IF(T156="ΔΥΤΙΚΗΣ ΑΧΑΪΑΣ",S156,0)+IF(W156="ΔΥΤΙΚΗΣ ΑΧΑΪΑΣ",V156,0)+IF(Y156="ΔΥΤΙΚΗΣ ΑΧΑΪΑΣ",X156,0)</f>
        <v>20.25</v>
      </c>
      <c r="AD156" s="39">
        <f>Z156+IF(O156="ΕΡΥΜΑΝΘΟΥ",4,0)+IF(Q156="ΕΡΥΜΑΝΘΟΥ",10,0)+IF(T156="ΕΡΥΜΑΝΘΟΥ",S156,0)+IF(W156="ΕΡΥΜΑΝΘΟΥ",V156,0)+IF(Y156="ΕΡΥΜΑΝΘΟΥ",X156,0)</f>
        <v>20.25</v>
      </c>
      <c r="AE156" s="39">
        <f>Z156+IF(O156="ΚΑΛΑΒΡΥΤΩΝ",4,0)+IF(Q156="ΚΑΛΑΒΡΥΤΩΝ",10,0)+IF(T156="ΚΑΛΑΒΡΥΤΩΝ",S156,0)+IF(W156="ΚΑΛΑΒΡΥΤΩΝ",V156,0)+IF(Y156="ΚΑΛΑΒΡΥΤΩΝ",X156,0)</f>
        <v>20.25</v>
      </c>
      <c r="AF156" s="37" t="s">
        <v>43</v>
      </c>
    </row>
    <row r="157" spans="1:32" ht="15.75" customHeight="1">
      <c r="A157" s="37">
        <v>156</v>
      </c>
      <c r="B157" s="37" t="s">
        <v>156</v>
      </c>
      <c r="C157" s="37" t="s">
        <v>80</v>
      </c>
      <c r="D157" s="37">
        <v>0</v>
      </c>
      <c r="E157" s="65" t="s">
        <v>485</v>
      </c>
      <c r="F157" s="37">
        <v>621068</v>
      </c>
      <c r="G157" s="51" t="s">
        <v>59</v>
      </c>
      <c r="H157" s="38">
        <v>10</v>
      </c>
      <c r="I157" s="38">
        <v>6</v>
      </c>
      <c r="J157" s="38">
        <v>22</v>
      </c>
      <c r="K157" s="36">
        <v>10.875</v>
      </c>
      <c r="L157" s="37">
        <v>4</v>
      </c>
      <c r="M157" s="37">
        <v>5</v>
      </c>
      <c r="N157" s="37">
        <v>0</v>
      </c>
      <c r="O157" s="37">
        <v>0</v>
      </c>
      <c r="P157" s="37">
        <v>10</v>
      </c>
      <c r="Q157" s="37" t="s">
        <v>55</v>
      </c>
      <c r="R157" s="37">
        <v>0</v>
      </c>
      <c r="S157" s="37">
        <v>0</v>
      </c>
      <c r="T157" s="37">
        <v>0</v>
      </c>
      <c r="U157" s="37">
        <v>0</v>
      </c>
      <c r="V157" s="37">
        <v>0</v>
      </c>
      <c r="W157" s="37">
        <v>0</v>
      </c>
      <c r="X157" s="37">
        <v>0</v>
      </c>
      <c r="Y157" s="37">
        <v>0</v>
      </c>
      <c r="Z157" s="39">
        <f>K157+L157+M157+R157+U157</f>
        <v>19.875</v>
      </c>
      <c r="AA157" s="39">
        <f>Z157+IF(O157="ΠΑΤΡΕΩN",4,0)+IF(Q157="ΠΑΤΡΕΩN",10,0)+IF(T157="ΠΑΤΡΕΩN",S157,0)+IF(W157="ΠΑΤΡΕΩN",V157,0)+IF(Y157="ΠΑΤΡΕΩN",X157,0)</f>
        <v>19.875</v>
      </c>
      <c r="AB157" s="39">
        <f>Z157+IF(O157="ΑΙΓΙΑΛΕΙΑΣ",4,0)+IF(Q157="ΑΙΓΙΑΛΕΙΑΣ",10,0)+IF(T157="ΑΙΓΙΑΛΕΙΑΣ",S157,0)+IF(W157="ΑΙΓΙΑΛΕΙΑΣ",V157,0)+IF(Y157="ΑΙΓΙΑΛΕΙΑΣ",X157,0)</f>
        <v>19.875</v>
      </c>
      <c r="AC157" s="39">
        <f>Z157+IF(O157="ΔΥΤΙΚΗΣ ΑΧΑΪΑΣ",4,0)+IF(Q157="ΔΥΤΙΚΗΣ ΑΧΑΪΑΣ",10,0)+IF(T157="ΔΥΤΙΚΗΣ ΑΧΑΪΑΣ",S157,0)+IF(W157="ΔΥΤΙΚΗΣ ΑΧΑΪΑΣ",V157,0)+IF(Y157="ΔΥΤΙΚΗΣ ΑΧΑΪΑΣ",X157,0)</f>
        <v>29.875</v>
      </c>
      <c r="AD157" s="39">
        <f>Z157+IF(O157="ΕΡΥΜΑΝΘΟΥ",4,0)+IF(Q157="ΕΡΥΜΑΝΘΟΥ",10,0)+IF(T157="ΕΡΥΜΑΝΘΟΥ",S157,0)+IF(W157="ΕΡΥΜΑΝΘΟΥ",V157,0)+IF(Y157="ΕΡΥΜΑΝΘΟΥ",X157,0)</f>
        <v>19.875</v>
      </c>
      <c r="AE157" s="39">
        <f>Z157+IF(O157="ΚΑΛΑΒΡΥΤΩΝ",4,0)+IF(Q157="ΚΑΛΑΒΡΥΤΩΝ",10,0)+IF(T157="ΚΑΛΑΒΡΥΤΩΝ",S157,0)+IF(W157="ΚΑΛΑΒΡΥΤΩΝ",V157,0)+IF(Y157="ΚΑΛΑΒΡΥΤΩΝ",X157,0)</f>
        <v>19.875</v>
      </c>
      <c r="AF157" s="37" t="s">
        <v>43</v>
      </c>
    </row>
    <row r="158" spans="1:32" s="14" customFormat="1" ht="15.75" customHeight="1">
      <c r="A158" s="37">
        <v>157</v>
      </c>
      <c r="B158" s="37" t="s">
        <v>272</v>
      </c>
      <c r="C158" s="37" t="s">
        <v>273</v>
      </c>
      <c r="D158" s="37">
        <v>0</v>
      </c>
      <c r="E158" s="65" t="s">
        <v>485</v>
      </c>
      <c r="F158" s="37">
        <v>617763</v>
      </c>
      <c r="G158" s="51" t="s">
        <v>59</v>
      </c>
      <c r="H158" s="38">
        <v>10</v>
      </c>
      <c r="I158" s="38">
        <v>7</v>
      </c>
      <c r="J158" s="38">
        <v>11</v>
      </c>
      <c r="K158" s="36">
        <v>10.875</v>
      </c>
      <c r="L158" s="37">
        <v>4</v>
      </c>
      <c r="M158" s="37">
        <v>5</v>
      </c>
      <c r="N158" s="37">
        <v>0</v>
      </c>
      <c r="O158" s="37">
        <v>0</v>
      </c>
      <c r="P158" s="37">
        <v>10</v>
      </c>
      <c r="Q158" s="37" t="s">
        <v>42</v>
      </c>
      <c r="R158" s="37">
        <v>0</v>
      </c>
      <c r="S158" s="37">
        <v>0</v>
      </c>
      <c r="T158" s="37">
        <v>0</v>
      </c>
      <c r="U158" s="37">
        <v>0</v>
      </c>
      <c r="V158" s="37">
        <v>0</v>
      </c>
      <c r="W158" s="37">
        <v>0</v>
      </c>
      <c r="X158" s="37">
        <v>0</v>
      </c>
      <c r="Y158" s="37">
        <v>0</v>
      </c>
      <c r="Z158" s="39">
        <f>K158+L158+M158+R158+U158</f>
        <v>19.875</v>
      </c>
      <c r="AA158" s="39">
        <f>Z158+IF(O158="ΠΑΤΡΕΩN",4,0)+IF(Q158="ΠΑΤΡΕΩN",10,0)+IF(T158="ΠΑΤΡΕΩN",S158,0)+IF(W158="ΠΑΤΡΕΩN",V158,0)+IF(Y158="ΠΑΤΡΕΩN",X158,0)</f>
        <v>29.875</v>
      </c>
      <c r="AB158" s="39">
        <f>Z158+IF(O158="ΑΙΓΙΑΛΕΙΑΣ",4,0)+IF(Q158="ΑΙΓΙΑΛΕΙΑΣ",10,0)+IF(T158="ΑΙΓΙΑΛΕΙΑΣ",S158,0)+IF(W158="ΑΙΓΙΑΛΕΙΑΣ",V158,0)+IF(Y158="ΑΙΓΙΑΛΕΙΑΣ",X158,0)</f>
        <v>19.875</v>
      </c>
      <c r="AC158" s="39">
        <f>Z158+IF(O158="ΔΥΤΙΚΗΣ ΑΧΑΪΑΣ",4,0)+IF(Q158="ΔΥΤΙΚΗΣ ΑΧΑΪΑΣ",10,0)+IF(T158="ΔΥΤΙΚΗΣ ΑΧΑΪΑΣ",S158,0)+IF(W158="ΔΥΤΙΚΗΣ ΑΧΑΪΑΣ",V158,0)+IF(Y158="ΔΥΤΙΚΗΣ ΑΧΑΪΑΣ",X158,0)</f>
        <v>19.875</v>
      </c>
      <c r="AD158" s="39">
        <f>Z158+IF(O158="ΕΡΥΜΑΝΘΟΥ",4,0)+IF(Q158="ΕΡΥΜΑΝΘΟΥ",10,0)+IF(T158="ΕΡΥΜΑΝΘΟΥ",S158,0)+IF(W158="ΕΡΥΜΑΝΘΟΥ",V158,0)+IF(Y158="ΕΡΥΜΑΝΘΟΥ",X158,0)</f>
        <v>19.875</v>
      </c>
      <c r="AE158" s="39">
        <f>Z158+IF(O158="ΚΑΛΑΒΡΥΤΩΝ",4,0)+IF(Q158="ΚΑΛΑΒΡΥΤΩΝ",10,0)+IF(T158="ΚΑΛΑΒΡΥΤΩΝ",S158,0)+IF(W158="ΚΑΛΑΒΡΥΤΩΝ",V158,0)+IF(Y158="ΚΑΛΑΒΡΥΤΩΝ",X158,0)</f>
        <v>19.875</v>
      </c>
      <c r="AF158" s="37" t="s">
        <v>43</v>
      </c>
    </row>
    <row r="159" spans="1:32" s="14" customFormat="1" ht="15.75" customHeight="1">
      <c r="A159" s="37">
        <v>158</v>
      </c>
      <c r="B159" s="37" t="s">
        <v>342</v>
      </c>
      <c r="C159" s="37" t="s">
        <v>343</v>
      </c>
      <c r="D159" s="37" t="s">
        <v>118</v>
      </c>
      <c r="E159" s="37" t="s">
        <v>288</v>
      </c>
      <c r="F159" s="37">
        <v>621845</v>
      </c>
      <c r="G159" s="51" t="s">
        <v>59</v>
      </c>
      <c r="H159" s="38">
        <v>10</v>
      </c>
      <c r="I159" s="38">
        <v>6</v>
      </c>
      <c r="J159" s="38">
        <v>22</v>
      </c>
      <c r="K159" s="36">
        <v>10.875</v>
      </c>
      <c r="L159" s="37">
        <v>4</v>
      </c>
      <c r="M159" s="37">
        <v>5</v>
      </c>
      <c r="N159" s="37">
        <v>4</v>
      </c>
      <c r="O159" s="37" t="s">
        <v>42</v>
      </c>
      <c r="P159" s="37">
        <v>0</v>
      </c>
      <c r="Q159" s="37">
        <v>0</v>
      </c>
      <c r="R159" s="37">
        <v>0</v>
      </c>
      <c r="S159" s="37">
        <v>0</v>
      </c>
      <c r="T159" s="37">
        <v>0</v>
      </c>
      <c r="U159" s="37">
        <v>0</v>
      </c>
      <c r="V159" s="37">
        <v>0</v>
      </c>
      <c r="W159" s="37">
        <v>0</v>
      </c>
      <c r="X159" s="37">
        <v>0</v>
      </c>
      <c r="Y159" s="37">
        <v>0</v>
      </c>
      <c r="Z159" s="39">
        <f>K159+L159+M159+R159+U159</f>
        <v>19.875</v>
      </c>
      <c r="AA159" s="39">
        <f>Z159+IF(O159="ΠΑΤΡΕΩN",4,0)+IF(Q159="ΠΑΤΡΕΩN",10,0)+IF(T159="ΠΑΤΡΕΩN",S159,0)+IF(W159="ΠΑΤΡΕΩN",V159,0)+IF(Y159="ΠΑΤΡΕΩN",X159,0)</f>
        <v>23.875</v>
      </c>
      <c r="AB159" s="39">
        <f>Z159+IF(O159="ΑΙΓΙΑΛΕΙΑΣ",4,0)+IF(Q159="ΑΙΓΙΑΛΕΙΑΣ",10,0)+IF(T159="ΑΙΓΙΑΛΕΙΑΣ",S159,0)+IF(W159="ΑΙΓΙΑΛΕΙΑΣ",V159,0)+IF(Y159="ΑΙΓΙΑΛΕΙΑΣ",X159,0)</f>
        <v>19.875</v>
      </c>
      <c r="AC159" s="39">
        <f>Z159+IF(O159="ΔΥΤΙΚΗΣ ΑΧΑΪΑΣ",4,0)+IF(Q159="ΔΥΤΙΚΗΣ ΑΧΑΪΑΣ",10,0)+IF(T159="ΔΥΤΙΚΗΣ ΑΧΑΪΑΣ",S159,0)+IF(W159="ΔΥΤΙΚΗΣ ΑΧΑΪΑΣ",V159,0)+IF(Y159="ΔΥΤΙΚΗΣ ΑΧΑΪΑΣ",X159,0)</f>
        <v>19.875</v>
      </c>
      <c r="AD159" s="39">
        <f>Z159+IF(O159="ΕΡΥΜΑΝΘΟΥ",4,0)+IF(Q159="ΕΡΥΜΑΝΘΟΥ",10,0)+IF(T159="ΕΡΥΜΑΝΘΟΥ",S159,0)+IF(W159="ΕΡΥΜΑΝΘΟΥ",V159,0)+IF(Y159="ΕΡΥΜΑΝΘΟΥ",X159,0)</f>
        <v>19.875</v>
      </c>
      <c r="AE159" s="39">
        <f>Z159+IF(O159="ΚΑΛΑΒΡΥΤΩΝ",4,0)+IF(Q159="ΚΑΛΑΒΡΥΤΩΝ",10,0)+IF(T159="ΚΑΛΑΒΡΥΤΩΝ",S159,0)+IF(W159="ΚΑΛΑΒΡΥΤΩΝ",V159,0)+IF(Y159="ΚΑΛΑΒΡΥΤΩΝ",X159,0)</f>
        <v>19.875</v>
      </c>
      <c r="AF159" s="37" t="s">
        <v>43</v>
      </c>
    </row>
    <row r="160" spans="1:32" s="14" customFormat="1" ht="15.75" customHeight="1">
      <c r="A160" s="37">
        <v>159</v>
      </c>
      <c r="B160" s="42" t="s">
        <v>439</v>
      </c>
      <c r="C160" s="42" t="s">
        <v>162</v>
      </c>
      <c r="D160" s="42" t="s">
        <v>62</v>
      </c>
      <c r="E160" s="42" t="s">
        <v>278</v>
      </c>
      <c r="F160" s="43">
        <v>702021</v>
      </c>
      <c r="G160" s="67" t="s">
        <v>59</v>
      </c>
      <c r="H160" s="43">
        <v>10</v>
      </c>
      <c r="I160" s="43">
        <v>4</v>
      </c>
      <c r="J160" s="43">
        <v>8</v>
      </c>
      <c r="K160" s="36">
        <v>10.5</v>
      </c>
      <c r="L160" s="43">
        <v>4</v>
      </c>
      <c r="M160" s="43">
        <v>5</v>
      </c>
      <c r="N160" s="43">
        <v>4</v>
      </c>
      <c r="O160" s="42" t="s">
        <v>42</v>
      </c>
      <c r="P160" s="43">
        <v>10</v>
      </c>
      <c r="Q160" s="42" t="s">
        <v>42</v>
      </c>
      <c r="R160" s="43">
        <v>0</v>
      </c>
      <c r="S160" s="43">
        <v>0</v>
      </c>
      <c r="T160" s="43">
        <v>0</v>
      </c>
      <c r="U160" s="43">
        <v>0</v>
      </c>
      <c r="V160" s="43">
        <v>0</v>
      </c>
      <c r="W160" s="43">
        <v>0</v>
      </c>
      <c r="X160" s="43">
        <v>0</v>
      </c>
      <c r="Y160" s="43">
        <v>0</v>
      </c>
      <c r="Z160" s="39">
        <f>K160+L160+M160+R160+U160</f>
        <v>19.5</v>
      </c>
      <c r="AA160" s="39">
        <f>Z160+IF(O160="ΠΑΤΡΕΩN",4,0)+IF(Q160="ΠΑΤΡΕΩN",10,0)+IF(T160="ΠΑΤΡΕΩN",S160,0)+IF(W160="ΠΑΤΡΕΩN",V160,0)+IF(Y160="ΠΑΤΡΕΩN",X160,0)</f>
        <v>33.5</v>
      </c>
      <c r="AB160" s="39">
        <f>Z160+IF(O160="ΑΙΓΙΑΛΕΙΑΣ",4,0)+IF(Q160="ΑΙΓΙΑΛΕΙΑΣ",10,0)+IF(T160="ΑΙΓΙΑΛΕΙΑΣ",S160,0)+IF(W160="ΑΙΓΙΑΛΕΙΑΣ",V160,0)+IF(Y160="ΑΙΓΙΑΛΕΙΑΣ",X160,0)</f>
        <v>19.5</v>
      </c>
      <c r="AC160" s="39">
        <f>Z160+IF(O160="ΔΥΤΙΚΗΣ ΑΧΑΪΑΣ",4,0)+IF(Q160="ΔΥΤΙΚΗΣ ΑΧΑΪΑΣ",10,0)+IF(T160="ΔΥΤΙΚΗΣ ΑΧΑΪΑΣ",S160,0)+IF(W160="ΔΥΤΙΚΗΣ ΑΧΑΪΑΣ",V160,0)+IF(Y160="ΔΥΤΙΚΗΣ ΑΧΑΪΑΣ",X160,0)</f>
        <v>19.5</v>
      </c>
      <c r="AD160" s="39">
        <f>Z160+IF(O160="ΕΡΥΜΑΝΘΟΥ",4,0)+IF(Q160="ΕΡΥΜΑΝΘΟΥ",10,0)+IF(T160="ΕΡΥΜΑΝΘΟΥ",S160,0)+IF(W160="ΕΡΥΜΑΝΘΟΥ",V160,0)+IF(Y160="ΕΡΥΜΑΝΘΟΥ",X160,0)</f>
        <v>19.5</v>
      </c>
      <c r="AE160" s="39">
        <f>Z160+IF(O160="ΚΑΛΑΒΡΥΤΩΝ",4,0)+IF(Q160="ΚΑΛΑΒΡΥΤΩΝ",10,0)+IF(T160="ΚΑΛΑΒΡΥΤΩΝ",S160,0)+IF(W160="ΚΑΛΑΒΡΥΤΩΝ",V160,0)+IF(Y160="ΚΑΛΑΒΡΥΤΩΝ",X160,0)</f>
        <v>19.5</v>
      </c>
      <c r="AF160" s="42" t="s">
        <v>43</v>
      </c>
    </row>
    <row r="161" spans="1:32" s="14" customFormat="1" ht="15.75" customHeight="1">
      <c r="A161" s="37">
        <v>160</v>
      </c>
      <c r="B161" s="37" t="s">
        <v>250</v>
      </c>
      <c r="C161" s="37" t="s">
        <v>251</v>
      </c>
      <c r="D161" s="37" t="s">
        <v>52</v>
      </c>
      <c r="E161" s="37" t="s">
        <v>210</v>
      </c>
      <c r="F161" s="37">
        <v>602814</v>
      </c>
      <c r="G161" s="51" t="s">
        <v>59</v>
      </c>
      <c r="H161" s="38">
        <v>16</v>
      </c>
      <c r="I161" s="38">
        <v>2</v>
      </c>
      <c r="J161" s="38">
        <v>25</v>
      </c>
      <c r="K161" s="36">
        <v>19.375</v>
      </c>
      <c r="L161" s="37">
        <v>0</v>
      </c>
      <c r="M161" s="37">
        <v>0</v>
      </c>
      <c r="N161" s="37">
        <v>4</v>
      </c>
      <c r="O161" s="37" t="s">
        <v>42</v>
      </c>
      <c r="P161" s="37">
        <v>0</v>
      </c>
      <c r="Q161" s="37">
        <v>0</v>
      </c>
      <c r="R161" s="37">
        <v>0</v>
      </c>
      <c r="S161" s="37">
        <v>0</v>
      </c>
      <c r="T161" s="37">
        <v>0</v>
      </c>
      <c r="U161" s="37">
        <v>0</v>
      </c>
      <c r="V161" s="37">
        <v>0</v>
      </c>
      <c r="W161" s="37">
        <v>0</v>
      </c>
      <c r="X161" s="37">
        <v>0</v>
      </c>
      <c r="Y161" s="37">
        <v>0</v>
      </c>
      <c r="Z161" s="39">
        <f>K161+L161+M161+R161+U161</f>
        <v>19.375</v>
      </c>
      <c r="AA161" s="39">
        <f>Z161+IF(O161="ΠΑΤΡΕΩN",4,0)+IF(Q161="ΠΑΤΡΕΩN",10,0)+IF(T161="ΠΑΤΡΕΩN",S161,0)+IF(W161="ΠΑΤΡΕΩN",V161,0)+IF(Y161="ΠΑΤΡΕΩN",X161,0)</f>
        <v>23.375</v>
      </c>
      <c r="AB161" s="39">
        <f>Z161+IF(O161="ΑΙΓΙΑΛΕΙΑΣ",4,0)+IF(Q161="ΑΙΓΙΑΛΕΙΑΣ",10,0)+IF(T161="ΑΙΓΙΑΛΕΙΑΣ",S161,0)+IF(W161="ΑΙΓΙΑΛΕΙΑΣ",V161,0)+IF(Y161="ΑΙΓΙΑΛΕΙΑΣ",X161,0)</f>
        <v>19.375</v>
      </c>
      <c r="AC161" s="39">
        <f>Z161+IF(O161="ΔΥΤΙΚΗΣ ΑΧΑΪΑΣ",4,0)+IF(Q161="ΔΥΤΙΚΗΣ ΑΧΑΪΑΣ",10,0)+IF(T161="ΔΥΤΙΚΗΣ ΑΧΑΪΑΣ",S161,0)+IF(W161="ΔΥΤΙΚΗΣ ΑΧΑΪΑΣ",V161,0)+IF(Y161="ΔΥΤΙΚΗΣ ΑΧΑΪΑΣ",X161,0)</f>
        <v>19.375</v>
      </c>
      <c r="AD161" s="39">
        <f>Z161+IF(O161="ΕΡΥΜΑΝΘΟΥ",4,0)+IF(Q161="ΕΡΥΜΑΝΘΟΥ",10,0)+IF(T161="ΕΡΥΜΑΝΘΟΥ",S161,0)+IF(W161="ΕΡΥΜΑΝΘΟΥ",V161,0)+IF(Y161="ΕΡΥΜΑΝΘΟΥ",X161,0)</f>
        <v>19.375</v>
      </c>
      <c r="AE161" s="39">
        <f>Z161+IF(O161="ΚΑΛΑΒΡΥΤΩΝ",4,0)+IF(Q161="ΚΑΛΑΒΡΥΤΩΝ",10,0)+IF(T161="ΚΑΛΑΒΡΥΤΩΝ",S161,0)+IF(W161="ΚΑΛΑΒΡΥΤΩΝ",V161,0)+IF(Y161="ΚΑΛΑΒΡΥΤΩΝ",X161,0)</f>
        <v>19.375</v>
      </c>
      <c r="AF161" s="37" t="s">
        <v>43</v>
      </c>
    </row>
    <row r="162" spans="1:32" s="14" customFormat="1" ht="15.75" customHeight="1">
      <c r="A162" s="37">
        <v>161</v>
      </c>
      <c r="B162" s="37" t="s">
        <v>365</v>
      </c>
      <c r="C162" s="37" t="s">
        <v>103</v>
      </c>
      <c r="D162" s="37" t="s">
        <v>40</v>
      </c>
      <c r="E162" s="37" t="s">
        <v>364</v>
      </c>
      <c r="F162" s="37">
        <v>604558</v>
      </c>
      <c r="G162" s="51" t="s">
        <v>59</v>
      </c>
      <c r="H162" s="38">
        <v>16</v>
      </c>
      <c r="I162" s="38">
        <v>3</v>
      </c>
      <c r="J162" s="38">
        <v>11</v>
      </c>
      <c r="K162" s="36">
        <v>19.375</v>
      </c>
      <c r="L162" s="37">
        <v>0</v>
      </c>
      <c r="M162" s="37">
        <v>0</v>
      </c>
      <c r="N162" s="37">
        <v>4</v>
      </c>
      <c r="O162" s="37" t="s">
        <v>42</v>
      </c>
      <c r="P162" s="37">
        <v>0</v>
      </c>
      <c r="Q162" s="37">
        <v>0</v>
      </c>
      <c r="R162" s="37">
        <v>0</v>
      </c>
      <c r="S162" s="37">
        <v>0</v>
      </c>
      <c r="T162" s="37">
        <v>0</v>
      </c>
      <c r="U162" s="37">
        <v>0</v>
      </c>
      <c r="V162" s="37">
        <v>0</v>
      </c>
      <c r="W162" s="37">
        <v>0</v>
      </c>
      <c r="X162" s="37">
        <v>0</v>
      </c>
      <c r="Y162" s="37">
        <v>0</v>
      </c>
      <c r="Z162" s="39">
        <f>K162+L162+M162+R162+U162</f>
        <v>19.375</v>
      </c>
      <c r="AA162" s="39">
        <f>Z162+IF(O162="ΠΑΤΡΕΩN",4,0)+IF(Q162="ΠΑΤΡΕΩN",10,0)+IF(T162="ΠΑΤΡΕΩN",S162,0)+IF(W162="ΠΑΤΡΕΩN",V162,0)+IF(Y162="ΠΑΤΡΕΩN",X162,0)</f>
        <v>23.375</v>
      </c>
      <c r="AB162" s="39">
        <f>Z162+IF(O162="ΑΙΓΙΑΛΕΙΑΣ",4,0)+IF(Q162="ΑΙΓΙΑΛΕΙΑΣ",10,0)+IF(T162="ΑΙΓΙΑΛΕΙΑΣ",S162,0)+IF(W162="ΑΙΓΙΑΛΕΙΑΣ",V162,0)+IF(Y162="ΑΙΓΙΑΛΕΙΑΣ",X162,0)</f>
        <v>19.375</v>
      </c>
      <c r="AC162" s="39">
        <f>Z162+IF(O162="ΔΥΤΙΚΗΣ ΑΧΑΪΑΣ",4,0)+IF(Q162="ΔΥΤΙΚΗΣ ΑΧΑΪΑΣ",10,0)+IF(T162="ΔΥΤΙΚΗΣ ΑΧΑΪΑΣ",S162,0)+IF(W162="ΔΥΤΙΚΗΣ ΑΧΑΪΑΣ",V162,0)+IF(Y162="ΔΥΤΙΚΗΣ ΑΧΑΪΑΣ",X162,0)</f>
        <v>19.375</v>
      </c>
      <c r="AD162" s="39">
        <f>Z162+IF(O162="ΕΡΥΜΑΝΘΟΥ",4,0)+IF(Q162="ΕΡΥΜΑΝΘΟΥ",10,0)+IF(T162="ΕΡΥΜΑΝΘΟΥ",S162,0)+IF(W162="ΕΡΥΜΑΝΘΟΥ",V162,0)+IF(Y162="ΕΡΥΜΑΝΘΟΥ",X162,0)</f>
        <v>19.375</v>
      </c>
      <c r="AE162" s="39">
        <f>Z162+IF(O162="ΚΑΛΑΒΡΥΤΩΝ",4,0)+IF(Q162="ΚΑΛΑΒΡΥΤΩΝ",10,0)+IF(T162="ΚΑΛΑΒΡΥΤΩΝ",S162,0)+IF(W162="ΚΑΛΑΒΡΥΤΩΝ",V162,0)+IF(Y162="ΚΑΛΑΒΡΥΤΩΝ",X162,0)</f>
        <v>19.375</v>
      </c>
      <c r="AF162" s="37" t="s">
        <v>43</v>
      </c>
    </row>
    <row r="163" spans="1:32" s="14" customFormat="1" ht="15.75" customHeight="1">
      <c r="A163" s="37">
        <v>162</v>
      </c>
      <c r="B163" s="42" t="s">
        <v>465</v>
      </c>
      <c r="C163" s="42" t="s">
        <v>466</v>
      </c>
      <c r="D163" s="42" t="s">
        <v>467</v>
      </c>
      <c r="E163" s="42" t="s">
        <v>468</v>
      </c>
      <c r="F163" s="43">
        <v>622123</v>
      </c>
      <c r="G163" s="67" t="s">
        <v>59</v>
      </c>
      <c r="H163" s="43">
        <v>10</v>
      </c>
      <c r="I163" s="43">
        <v>2</v>
      </c>
      <c r="J163" s="43">
        <v>2</v>
      </c>
      <c r="K163" s="36">
        <v>10.25</v>
      </c>
      <c r="L163" s="43">
        <v>4</v>
      </c>
      <c r="M163" s="43">
        <v>5</v>
      </c>
      <c r="N163" s="43">
        <v>4</v>
      </c>
      <c r="O163" s="42" t="s">
        <v>42</v>
      </c>
      <c r="P163" s="43">
        <v>10</v>
      </c>
      <c r="Q163" s="42" t="s">
        <v>42</v>
      </c>
      <c r="R163" s="43">
        <v>0</v>
      </c>
      <c r="S163" s="43">
        <v>0</v>
      </c>
      <c r="T163" s="43">
        <v>0</v>
      </c>
      <c r="U163" s="43">
        <v>0</v>
      </c>
      <c r="V163" s="43">
        <v>0</v>
      </c>
      <c r="W163" s="43">
        <v>0</v>
      </c>
      <c r="X163" s="43">
        <v>0</v>
      </c>
      <c r="Y163" s="43">
        <v>0</v>
      </c>
      <c r="Z163" s="39">
        <f>K163+L163+M163+R163+U163</f>
        <v>19.25</v>
      </c>
      <c r="AA163" s="39">
        <f>Z163+IF(O163="ΠΑΤΡΕΩN",4,0)+IF(Q163="ΠΑΤΡΕΩN",10,0)+IF(T163="ΠΑΤΡΕΩN",S163,0)+IF(W163="ΠΑΤΡΕΩN",V163,0)+IF(Y163="ΠΑΤΡΕΩN",X163,0)</f>
        <v>33.25</v>
      </c>
      <c r="AB163" s="39">
        <f>Z163+IF(O163="ΑΙΓΙΑΛΕΙΑΣ",4,0)+IF(Q163="ΑΙΓΙΑΛΕΙΑΣ",10,0)+IF(T163="ΑΙΓΙΑΛΕΙΑΣ",S163,0)+IF(W163="ΑΙΓΙΑΛΕΙΑΣ",V163,0)+IF(Y163="ΑΙΓΙΑΛΕΙΑΣ",X163,0)</f>
        <v>19.25</v>
      </c>
      <c r="AC163" s="39">
        <f>Z163+IF(O163="ΔΥΤΙΚΗΣ ΑΧΑΪΑΣ",4,0)+IF(Q163="ΔΥΤΙΚΗΣ ΑΧΑΪΑΣ",10,0)+IF(T163="ΔΥΤΙΚΗΣ ΑΧΑΪΑΣ",S163,0)+IF(W163="ΔΥΤΙΚΗΣ ΑΧΑΪΑΣ",V163,0)+IF(Y163="ΔΥΤΙΚΗΣ ΑΧΑΪΑΣ",X163,0)</f>
        <v>19.25</v>
      </c>
      <c r="AD163" s="39">
        <f>Z163+IF(O163="ΕΡΥΜΑΝΘΟΥ",4,0)+IF(Q163="ΕΡΥΜΑΝΘΟΥ",10,0)+IF(T163="ΕΡΥΜΑΝΘΟΥ",S163,0)+IF(W163="ΕΡΥΜΑΝΘΟΥ",V163,0)+IF(Y163="ΕΡΥΜΑΝΘΟΥ",X163,0)</f>
        <v>19.25</v>
      </c>
      <c r="AE163" s="39">
        <f>Z163+IF(O163="ΚΑΛΑΒΡΥΤΩΝ",4,0)+IF(Q163="ΚΑΛΑΒΡΥΤΩΝ",10,0)+IF(T163="ΚΑΛΑΒΡΥΤΩΝ",S163,0)+IF(W163="ΚΑΛΑΒΡΥΤΩΝ",V163,0)+IF(Y163="ΚΑΛΑΒΡΥΤΩΝ",X163,0)</f>
        <v>19.25</v>
      </c>
      <c r="AF163" s="42" t="s">
        <v>43</v>
      </c>
    </row>
    <row r="164" spans="1:32" s="14" customFormat="1" ht="15.75" customHeight="1">
      <c r="A164" s="37">
        <v>163</v>
      </c>
      <c r="B164" s="37" t="s">
        <v>393</v>
      </c>
      <c r="C164" s="37" t="s">
        <v>203</v>
      </c>
      <c r="D164" s="37" t="s">
        <v>81</v>
      </c>
      <c r="E164" s="37" t="s">
        <v>278</v>
      </c>
      <c r="F164" s="37">
        <v>613017</v>
      </c>
      <c r="G164" s="51" t="s">
        <v>59</v>
      </c>
      <c r="H164" s="38">
        <v>13</v>
      </c>
      <c r="I164" s="38">
        <v>4</v>
      </c>
      <c r="J164" s="38">
        <v>26</v>
      </c>
      <c r="K164" s="36">
        <v>15.125</v>
      </c>
      <c r="L164" s="37">
        <v>4</v>
      </c>
      <c r="M164" s="37">
        <v>0</v>
      </c>
      <c r="N164" s="37">
        <v>4</v>
      </c>
      <c r="O164" s="37" t="s">
        <v>42</v>
      </c>
      <c r="P164" s="37">
        <v>0</v>
      </c>
      <c r="Q164" s="37">
        <v>0</v>
      </c>
      <c r="R164" s="37">
        <v>0</v>
      </c>
      <c r="S164" s="37">
        <v>0</v>
      </c>
      <c r="T164" s="37">
        <v>0</v>
      </c>
      <c r="U164" s="37">
        <v>0</v>
      </c>
      <c r="V164" s="37">
        <v>0</v>
      </c>
      <c r="W164" s="37">
        <v>0</v>
      </c>
      <c r="X164" s="37">
        <v>0</v>
      </c>
      <c r="Y164" s="37">
        <v>0</v>
      </c>
      <c r="Z164" s="39">
        <f>K164+L164+M164+R164+U164</f>
        <v>19.125</v>
      </c>
      <c r="AA164" s="39">
        <f>Z164+IF(O164="ΠΑΤΡΕΩN",4,0)+IF(Q164="ΠΑΤΡΕΩN",10,0)+IF(T164="ΠΑΤΡΕΩN",S164,0)+IF(W164="ΠΑΤΡΕΩN",V164,0)+IF(Y164="ΠΑΤΡΕΩN",X164,0)</f>
        <v>23.125</v>
      </c>
      <c r="AB164" s="39">
        <f>Z164+IF(O164="ΑΙΓΙΑΛΕΙΑΣ",4,0)+IF(Q164="ΑΙΓΙΑΛΕΙΑΣ",10,0)+IF(T164="ΑΙΓΙΑΛΕΙΑΣ",S164,0)+IF(W164="ΑΙΓΙΑΛΕΙΑΣ",V164,0)+IF(Y164="ΑΙΓΙΑΛΕΙΑΣ",X164,0)</f>
        <v>19.125</v>
      </c>
      <c r="AC164" s="39">
        <f>Z164+IF(O164="ΔΥΤΙΚΗΣ ΑΧΑΪΑΣ",4,0)+IF(Q164="ΔΥΤΙΚΗΣ ΑΧΑΪΑΣ",10,0)+IF(T164="ΔΥΤΙΚΗΣ ΑΧΑΪΑΣ",S164,0)+IF(W164="ΔΥΤΙΚΗΣ ΑΧΑΪΑΣ",V164,0)+IF(Y164="ΔΥΤΙΚΗΣ ΑΧΑΪΑΣ",X164,0)</f>
        <v>19.125</v>
      </c>
      <c r="AD164" s="39">
        <f>Z164+IF(O164="ΕΡΥΜΑΝΘΟΥ",4,0)+IF(Q164="ΕΡΥΜΑΝΘΟΥ",10,0)+IF(T164="ΕΡΥΜΑΝΘΟΥ",S164,0)+IF(W164="ΕΡΥΜΑΝΘΟΥ",V164,0)+IF(Y164="ΕΡΥΜΑΝΘΟΥ",X164,0)</f>
        <v>19.125</v>
      </c>
      <c r="AE164" s="39">
        <f>Z164+IF(O164="ΚΑΛΑΒΡΥΤΩΝ",4,0)+IF(Q164="ΚΑΛΑΒΡΥΤΩΝ",10,0)+IF(T164="ΚΑΛΑΒΡΥΤΩΝ",S164,0)+IF(W164="ΚΑΛΑΒΡΥΤΩΝ",V164,0)+IF(Y164="ΚΑΛΑΒΡΥΤΩΝ",X164,0)</f>
        <v>19.125</v>
      </c>
      <c r="AF164" s="37" t="s">
        <v>43</v>
      </c>
    </row>
    <row r="165" spans="1:32" s="14" customFormat="1" ht="15.75" customHeight="1">
      <c r="A165" s="37">
        <v>164</v>
      </c>
      <c r="B165" s="42" t="s">
        <v>463</v>
      </c>
      <c r="C165" s="42" t="s">
        <v>331</v>
      </c>
      <c r="D165" s="42" t="s">
        <v>118</v>
      </c>
      <c r="E165" s="42" t="s">
        <v>464</v>
      </c>
      <c r="F165" s="43">
        <v>613027</v>
      </c>
      <c r="G165" s="67" t="s">
        <v>59</v>
      </c>
      <c r="H165" s="43">
        <v>13</v>
      </c>
      <c r="I165" s="43">
        <v>4</v>
      </c>
      <c r="J165" s="43">
        <v>26</v>
      </c>
      <c r="K165" s="36">
        <v>15.125</v>
      </c>
      <c r="L165" s="43">
        <v>4</v>
      </c>
      <c r="M165" s="43">
        <v>0</v>
      </c>
      <c r="N165" s="43">
        <v>4</v>
      </c>
      <c r="O165" s="42" t="s">
        <v>42</v>
      </c>
      <c r="P165" s="43">
        <v>10</v>
      </c>
      <c r="Q165" s="42" t="s">
        <v>42</v>
      </c>
      <c r="R165" s="43">
        <v>0</v>
      </c>
      <c r="S165" s="43">
        <v>0</v>
      </c>
      <c r="T165" s="43">
        <v>0</v>
      </c>
      <c r="U165" s="43">
        <v>0</v>
      </c>
      <c r="V165" s="43">
        <v>0</v>
      </c>
      <c r="W165" s="43">
        <v>0</v>
      </c>
      <c r="X165" s="43">
        <v>0</v>
      </c>
      <c r="Y165" s="43">
        <v>0</v>
      </c>
      <c r="Z165" s="39">
        <f>K165+L165+M165+R165+U165</f>
        <v>19.125</v>
      </c>
      <c r="AA165" s="39">
        <f>Z165+IF(O165="ΠΑΤΡΕΩN",4,0)+IF(Q165="ΠΑΤΡΕΩN",10,0)+IF(T165="ΠΑΤΡΕΩN",S165,0)+IF(W165="ΠΑΤΡΕΩN",V165,0)+IF(Y165="ΠΑΤΡΕΩN",X165,0)</f>
        <v>33.125</v>
      </c>
      <c r="AB165" s="39">
        <f>Z165+IF(O165="ΑΙΓΙΑΛΕΙΑΣ",4,0)+IF(Q165="ΑΙΓΙΑΛΕΙΑΣ",10,0)+IF(T165="ΑΙΓΙΑΛΕΙΑΣ",S165,0)+IF(W165="ΑΙΓΙΑΛΕΙΑΣ",V165,0)+IF(Y165="ΑΙΓΙΑΛΕΙΑΣ",X165,0)</f>
        <v>19.125</v>
      </c>
      <c r="AC165" s="39">
        <f>Z165+IF(O165="ΔΥΤΙΚΗΣ ΑΧΑΪΑΣ",4,0)+IF(Q165="ΔΥΤΙΚΗΣ ΑΧΑΪΑΣ",10,0)+IF(T165="ΔΥΤΙΚΗΣ ΑΧΑΪΑΣ",S165,0)+IF(W165="ΔΥΤΙΚΗΣ ΑΧΑΪΑΣ",V165,0)+IF(Y165="ΔΥΤΙΚΗΣ ΑΧΑΪΑΣ",X165,0)</f>
        <v>19.125</v>
      </c>
      <c r="AD165" s="39">
        <f>Z165+IF(O165="ΕΡΥΜΑΝΘΟΥ",4,0)+IF(Q165="ΕΡΥΜΑΝΘΟΥ",10,0)+IF(T165="ΕΡΥΜΑΝΘΟΥ",S165,0)+IF(W165="ΕΡΥΜΑΝΘΟΥ",V165,0)+IF(Y165="ΕΡΥΜΑΝΘΟΥ",X165,0)</f>
        <v>19.125</v>
      </c>
      <c r="AE165" s="39">
        <f>Z165+IF(O165="ΚΑΛΑΒΡΥΤΩΝ",4,0)+IF(Q165="ΚΑΛΑΒΡΥΤΩΝ",10,0)+IF(T165="ΚΑΛΑΒΡΥΤΩΝ",S165,0)+IF(W165="ΚΑΛΑΒΡΥΤΩΝ",V165,0)+IF(Y165="ΚΑΛΑΒΡΥΤΩΝ",X165,0)</f>
        <v>19.125</v>
      </c>
      <c r="AF165" s="42" t="s">
        <v>43</v>
      </c>
    </row>
    <row r="166" spans="1:32" s="14" customFormat="1" ht="15.75" customHeight="1">
      <c r="A166" s="37">
        <v>165</v>
      </c>
      <c r="B166" s="37" t="s">
        <v>160</v>
      </c>
      <c r="C166" s="37" t="s">
        <v>121</v>
      </c>
      <c r="D166" s="37" t="s">
        <v>87</v>
      </c>
      <c r="E166" s="37" t="s">
        <v>74</v>
      </c>
      <c r="F166" s="37">
        <v>605132</v>
      </c>
      <c r="G166" s="51" t="s">
        <v>59</v>
      </c>
      <c r="H166" s="38">
        <v>15</v>
      </c>
      <c r="I166" s="38">
        <v>9</v>
      </c>
      <c r="J166" s="38">
        <v>28</v>
      </c>
      <c r="K166" s="36">
        <v>18.75</v>
      </c>
      <c r="L166" s="37">
        <v>0</v>
      </c>
      <c r="M166" s="37">
        <v>0</v>
      </c>
      <c r="N166" s="36">
        <v>0</v>
      </c>
      <c r="O166" s="36">
        <v>0</v>
      </c>
      <c r="P166" s="37">
        <v>0</v>
      </c>
      <c r="Q166" s="37">
        <v>0</v>
      </c>
      <c r="R166" s="37">
        <v>0</v>
      </c>
      <c r="S166" s="37">
        <v>0</v>
      </c>
      <c r="T166" s="37">
        <v>0</v>
      </c>
      <c r="U166" s="37">
        <v>0</v>
      </c>
      <c r="V166" s="37">
        <v>0</v>
      </c>
      <c r="W166" s="37">
        <v>0</v>
      </c>
      <c r="X166" s="37">
        <v>0</v>
      </c>
      <c r="Y166" s="37">
        <v>0</v>
      </c>
      <c r="Z166" s="39">
        <f>K166+L166+M166+R166+U166</f>
        <v>18.75</v>
      </c>
      <c r="AA166" s="39">
        <f>Z166+IF(O166="ΠΑΤΡΕΩN",4,0)+IF(Q166="ΠΑΤΡΕΩN",10,0)+IF(T166="ΠΑΤΡΕΩN",S166,0)+IF(W166="ΠΑΤΡΕΩN",V166,0)+IF(Y166="ΠΑΤΡΕΩN",X166,0)</f>
        <v>18.75</v>
      </c>
      <c r="AB166" s="39">
        <f>Z166+IF(O166="ΑΙΓΙΑΛΕΙΑΣ",4,0)+IF(Q166="ΑΙΓΙΑΛΕΙΑΣ",10,0)+IF(T166="ΑΙΓΙΑΛΕΙΑΣ",S166,0)+IF(W166="ΑΙΓΙΑΛΕΙΑΣ",V166,0)+IF(Y166="ΑΙΓΙΑΛΕΙΑΣ",X166,0)</f>
        <v>18.75</v>
      </c>
      <c r="AC166" s="39">
        <f>Z166+IF(O166="ΔΥΤΙΚΗΣ ΑΧΑΪΑΣ",4,0)+IF(Q166="ΔΥΤΙΚΗΣ ΑΧΑΪΑΣ",10,0)+IF(T166="ΔΥΤΙΚΗΣ ΑΧΑΪΑΣ",S166,0)+IF(W166="ΔΥΤΙΚΗΣ ΑΧΑΪΑΣ",V166,0)+IF(Y166="ΔΥΤΙΚΗΣ ΑΧΑΪΑΣ",X166,0)</f>
        <v>18.75</v>
      </c>
      <c r="AD166" s="39">
        <f>Z166+IF(O166="ΕΡΥΜΑΝΘΟΥ",4,0)+IF(Q166="ΕΡΥΜΑΝΘΟΥ",10,0)+IF(T166="ΕΡΥΜΑΝΘΟΥ",S166,0)+IF(W166="ΕΡΥΜΑΝΘΟΥ",V166,0)+IF(Y166="ΕΡΥΜΑΝΘΟΥ",X166,0)</f>
        <v>18.75</v>
      </c>
      <c r="AE166" s="39">
        <f>Z166+IF(O166="ΚΑΛΑΒΡΥΤΩΝ",4,0)+IF(Q166="ΚΑΛΑΒΡΥΤΩΝ",10,0)+IF(T166="ΚΑΛΑΒΡΥΤΩΝ",S166,0)+IF(W166="ΚΑΛΑΒΡΥΤΩΝ",V166,0)+IF(Y166="ΚΑΛΑΒΡΥΤΩΝ",X166,0)</f>
        <v>18.75</v>
      </c>
      <c r="AF166" s="37" t="s">
        <v>43</v>
      </c>
    </row>
    <row r="167" spans="1:32" s="14" customFormat="1" ht="15.75" customHeight="1">
      <c r="A167" s="37">
        <v>166</v>
      </c>
      <c r="B167" s="42" t="s">
        <v>457</v>
      </c>
      <c r="C167" s="42" t="s">
        <v>458</v>
      </c>
      <c r="D167" s="42" t="s">
        <v>112</v>
      </c>
      <c r="E167" s="42" t="s">
        <v>168</v>
      </c>
      <c r="F167" s="43">
        <v>702435</v>
      </c>
      <c r="G167" s="67" t="s">
        <v>59</v>
      </c>
      <c r="H167" s="43">
        <v>9</v>
      </c>
      <c r="I167" s="43">
        <v>7</v>
      </c>
      <c r="J167" s="43">
        <v>11</v>
      </c>
      <c r="K167" s="36">
        <v>9.5833333333333339</v>
      </c>
      <c r="L167" s="43">
        <v>4</v>
      </c>
      <c r="M167" s="43">
        <v>5</v>
      </c>
      <c r="N167" s="43">
        <v>4</v>
      </c>
      <c r="O167" s="42" t="s">
        <v>42</v>
      </c>
      <c r="P167" s="43">
        <v>10</v>
      </c>
      <c r="Q167" s="42" t="s">
        <v>42</v>
      </c>
      <c r="R167" s="43">
        <v>0</v>
      </c>
      <c r="S167" s="43">
        <v>0</v>
      </c>
      <c r="T167" s="43">
        <v>0</v>
      </c>
      <c r="U167" s="43">
        <v>0</v>
      </c>
      <c r="V167" s="43">
        <v>0</v>
      </c>
      <c r="W167" s="43">
        <v>0</v>
      </c>
      <c r="X167" s="43">
        <v>0</v>
      </c>
      <c r="Y167" s="43">
        <v>0</v>
      </c>
      <c r="Z167" s="39">
        <f>K167+L167+M167+R167+U167</f>
        <v>18.583333333333336</v>
      </c>
      <c r="AA167" s="39">
        <f>Z167+IF(O167="ΠΑΤΡΕΩN",4,0)+IF(Q167="ΠΑΤΡΕΩN",10,0)+IF(T167="ΠΑΤΡΕΩN",S167,0)+IF(W167="ΠΑΤΡΕΩN",V167,0)+IF(Y167="ΠΑΤΡΕΩN",X167,0)</f>
        <v>32.583333333333336</v>
      </c>
      <c r="AB167" s="39">
        <f>Z167+IF(O167="ΑΙΓΙΑΛΕΙΑΣ",4,0)+IF(Q167="ΑΙΓΙΑΛΕΙΑΣ",10,0)+IF(T167="ΑΙΓΙΑΛΕΙΑΣ",S167,0)+IF(W167="ΑΙΓΙΑΛΕΙΑΣ",V167,0)+IF(Y167="ΑΙΓΙΑΛΕΙΑΣ",X167,0)</f>
        <v>18.583333333333336</v>
      </c>
      <c r="AC167" s="39">
        <f>Z167+IF(O167="ΔΥΤΙΚΗΣ ΑΧΑΪΑΣ",4,0)+IF(Q167="ΔΥΤΙΚΗΣ ΑΧΑΪΑΣ",10,0)+IF(T167="ΔΥΤΙΚΗΣ ΑΧΑΪΑΣ",S167,0)+IF(W167="ΔΥΤΙΚΗΣ ΑΧΑΪΑΣ",V167,0)+IF(Y167="ΔΥΤΙΚΗΣ ΑΧΑΪΑΣ",X167,0)</f>
        <v>18.583333333333336</v>
      </c>
      <c r="AD167" s="39">
        <f>Z167+IF(O167="ΕΡΥΜΑΝΘΟΥ",4,0)+IF(Q167="ΕΡΥΜΑΝΘΟΥ",10,0)+IF(T167="ΕΡΥΜΑΝΘΟΥ",S167,0)+IF(W167="ΕΡΥΜΑΝΘΟΥ",V167,0)+IF(Y167="ΕΡΥΜΑΝΘΟΥ",X167,0)</f>
        <v>18.583333333333336</v>
      </c>
      <c r="AE167" s="39">
        <f>Z167+IF(O167="ΚΑΛΑΒΡΥΤΩΝ",4,0)+IF(Q167="ΚΑΛΑΒΡΥΤΩΝ",10,0)+IF(T167="ΚΑΛΑΒΡΥΤΩΝ",S167,0)+IF(W167="ΚΑΛΑΒΡΥΤΩΝ",V167,0)+IF(Y167="ΚΑΛΑΒΡΥΤΩΝ",X167,0)</f>
        <v>18.583333333333336</v>
      </c>
      <c r="AF167" s="42" t="s">
        <v>43</v>
      </c>
    </row>
    <row r="168" spans="1:32" s="14" customFormat="1" ht="15.75" customHeight="1">
      <c r="A168" s="37">
        <v>167</v>
      </c>
      <c r="B168" s="42" t="s">
        <v>266</v>
      </c>
      <c r="C168" s="42" t="s">
        <v>441</v>
      </c>
      <c r="D168" s="42" t="s">
        <v>442</v>
      </c>
      <c r="E168" s="42" t="s">
        <v>215</v>
      </c>
      <c r="F168" s="43">
        <v>604473</v>
      </c>
      <c r="G168" s="67" t="s">
        <v>59</v>
      </c>
      <c r="H168" s="43">
        <v>15</v>
      </c>
      <c r="I168" s="43">
        <v>6</v>
      </c>
      <c r="J168" s="43">
        <v>23</v>
      </c>
      <c r="K168" s="36">
        <v>18.375</v>
      </c>
      <c r="L168" s="43">
        <v>0</v>
      </c>
      <c r="M168" s="43">
        <v>0</v>
      </c>
      <c r="N168" s="43">
        <v>4</v>
      </c>
      <c r="O168" s="42" t="s">
        <v>42</v>
      </c>
      <c r="P168" s="43">
        <v>0</v>
      </c>
      <c r="Q168" s="43">
        <v>0</v>
      </c>
      <c r="R168" s="43">
        <v>0</v>
      </c>
      <c r="S168" s="44">
        <v>0</v>
      </c>
      <c r="T168" s="42">
        <v>0</v>
      </c>
      <c r="U168" s="43">
        <v>0</v>
      </c>
      <c r="V168" s="43">
        <v>0</v>
      </c>
      <c r="W168" s="43">
        <v>0</v>
      </c>
      <c r="X168" s="43">
        <v>0</v>
      </c>
      <c r="Y168" s="43">
        <v>0</v>
      </c>
      <c r="Z168" s="39">
        <f>K168+L168+M168+R168+U168</f>
        <v>18.375</v>
      </c>
      <c r="AA168" s="39">
        <f>Z168+IF(O168="ΠΑΤΡΕΩN",4,0)+IF(Q168="ΠΑΤΡΕΩN",10,0)+IF(T168="ΠΑΤΡΕΩN",S168,0)+IF(W168="ΠΑΤΡΕΩN",V168,0)+IF(Y168="ΠΑΤΡΕΩN",X168,0)</f>
        <v>22.375</v>
      </c>
      <c r="AB168" s="39">
        <f>Z168+IF(O168="ΑΙΓΙΑΛΕΙΑΣ",4,0)+IF(Q168="ΑΙΓΙΑΛΕΙΑΣ",10,0)+IF(T168="ΑΙΓΙΑΛΕΙΑΣ",S168,0)+IF(W168="ΑΙΓΙΑΛΕΙΑΣ",V168,0)+IF(Y168="ΑΙΓΙΑΛΕΙΑΣ",X168,0)</f>
        <v>18.375</v>
      </c>
      <c r="AC168" s="39">
        <f>Z168+IF(O168="ΔΥΤΙΚΗΣ ΑΧΑΪΑΣ",4,0)+IF(Q168="ΔΥΤΙΚΗΣ ΑΧΑΪΑΣ",10,0)+IF(T168="ΔΥΤΙΚΗΣ ΑΧΑΪΑΣ",S168,0)+IF(W168="ΔΥΤΙΚΗΣ ΑΧΑΪΑΣ",V168,0)+IF(Y168="ΔΥΤΙΚΗΣ ΑΧΑΪΑΣ",X168,0)</f>
        <v>18.375</v>
      </c>
      <c r="AD168" s="39">
        <f>Z168+IF(O168="ΕΡΥΜΑΝΘΟΥ",4,0)+IF(Q168="ΕΡΥΜΑΝΘΟΥ",10,0)+IF(T168="ΕΡΥΜΑΝΘΟΥ",S168,0)+IF(W168="ΕΡΥΜΑΝΘΟΥ",V168,0)+IF(Y168="ΕΡΥΜΑΝΘΟΥ",X168,0)</f>
        <v>18.375</v>
      </c>
      <c r="AE168" s="39">
        <f>Z168+IF(O168="ΚΑΛΑΒΡΥΤΩΝ",4,0)+IF(Q168="ΚΑΛΑΒΡΥΤΩΝ",10,0)+IF(T168="ΚΑΛΑΒΡΥΤΩΝ",S168,0)+IF(W168="ΚΑΛΑΒΡΥΤΩΝ",V168,0)+IF(Y168="ΚΑΛΑΒΡΥΤΩΝ",X168,0)</f>
        <v>18.375</v>
      </c>
      <c r="AF168" s="42" t="s">
        <v>43</v>
      </c>
    </row>
    <row r="169" spans="1:32" s="14" customFormat="1" ht="15.75" customHeight="1">
      <c r="A169" s="37">
        <v>168</v>
      </c>
      <c r="B169" s="42" t="s">
        <v>453</v>
      </c>
      <c r="C169" s="42" t="s">
        <v>205</v>
      </c>
      <c r="D169" s="42" t="s">
        <v>116</v>
      </c>
      <c r="E169" s="42" t="s">
        <v>298</v>
      </c>
      <c r="F169" s="43">
        <v>605217</v>
      </c>
      <c r="G169" s="67" t="s">
        <v>59</v>
      </c>
      <c r="H169" s="43">
        <v>15</v>
      </c>
      <c r="I169" s="43">
        <v>7</v>
      </c>
      <c r="J169" s="43">
        <v>3</v>
      </c>
      <c r="K169" s="36">
        <v>18.375</v>
      </c>
      <c r="L169" s="43">
        <v>0</v>
      </c>
      <c r="M169" s="43">
        <v>0</v>
      </c>
      <c r="N169" s="43">
        <v>4</v>
      </c>
      <c r="O169" s="42" t="s">
        <v>42</v>
      </c>
      <c r="P169" s="43">
        <v>0</v>
      </c>
      <c r="Q169" s="43">
        <v>0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43">
        <v>0</v>
      </c>
      <c r="X169" s="43">
        <v>0</v>
      </c>
      <c r="Y169" s="43">
        <v>0</v>
      </c>
      <c r="Z169" s="39">
        <f>K169+L169+M169+R169+U169</f>
        <v>18.375</v>
      </c>
      <c r="AA169" s="39">
        <f>Z169+IF(O169="ΠΑΤΡΕΩN",4,0)+IF(Q169="ΠΑΤΡΕΩN",10,0)+IF(T169="ΠΑΤΡΕΩN",S169,0)+IF(W169="ΠΑΤΡΕΩN",V169,0)+IF(Y169="ΠΑΤΡΕΩN",X169,0)</f>
        <v>22.375</v>
      </c>
      <c r="AB169" s="39">
        <f>Z169+IF(O169="ΑΙΓΙΑΛΕΙΑΣ",4,0)+IF(Q169="ΑΙΓΙΑΛΕΙΑΣ",10,0)+IF(T169="ΑΙΓΙΑΛΕΙΑΣ",S169,0)+IF(W169="ΑΙΓΙΑΛΕΙΑΣ",V169,0)+IF(Y169="ΑΙΓΙΑΛΕΙΑΣ",X169,0)</f>
        <v>18.375</v>
      </c>
      <c r="AC169" s="39">
        <f>Z169+IF(O169="ΔΥΤΙΚΗΣ ΑΧΑΪΑΣ",4,0)+IF(Q169="ΔΥΤΙΚΗΣ ΑΧΑΪΑΣ",10,0)+IF(T169="ΔΥΤΙΚΗΣ ΑΧΑΪΑΣ",S169,0)+IF(W169="ΔΥΤΙΚΗΣ ΑΧΑΪΑΣ",V169,0)+IF(Y169="ΔΥΤΙΚΗΣ ΑΧΑΪΑΣ",X169,0)</f>
        <v>18.375</v>
      </c>
      <c r="AD169" s="39">
        <f>Z169+IF(O169="ΕΡΥΜΑΝΘΟΥ",4,0)+IF(Q169="ΕΡΥΜΑΝΘΟΥ",10,0)+IF(T169="ΕΡΥΜΑΝΘΟΥ",S169,0)+IF(W169="ΕΡΥΜΑΝΘΟΥ",V169,0)+IF(Y169="ΕΡΥΜΑΝΘΟΥ",X169,0)</f>
        <v>18.375</v>
      </c>
      <c r="AE169" s="39">
        <f>Z169+IF(O169="ΚΑΛΑΒΡΥΤΩΝ",4,0)+IF(Q169="ΚΑΛΑΒΡΥΤΩΝ",10,0)+IF(T169="ΚΑΛΑΒΡΥΤΩΝ",S169,0)+IF(W169="ΚΑΛΑΒΡΥΤΩΝ",V169,0)+IF(Y169="ΚΑΛΑΒΡΥΤΩΝ",X169,0)</f>
        <v>18.375</v>
      </c>
      <c r="AF169" s="42" t="s">
        <v>43</v>
      </c>
    </row>
    <row r="170" spans="1:32" s="14" customFormat="1" ht="15.75" customHeight="1">
      <c r="A170" s="37">
        <v>169</v>
      </c>
      <c r="B170" s="42" t="s">
        <v>470</v>
      </c>
      <c r="C170" s="42" t="s">
        <v>169</v>
      </c>
      <c r="D170" s="42" t="s">
        <v>51</v>
      </c>
      <c r="E170" s="42" t="s">
        <v>256</v>
      </c>
      <c r="F170" s="43">
        <v>605400</v>
      </c>
      <c r="G170" s="67" t="s">
        <v>59</v>
      </c>
      <c r="H170" s="43">
        <v>15</v>
      </c>
      <c r="I170" s="43">
        <v>6</v>
      </c>
      <c r="J170" s="43">
        <v>24</v>
      </c>
      <c r="K170" s="36">
        <v>18.375</v>
      </c>
      <c r="L170" s="43">
        <v>0</v>
      </c>
      <c r="M170" s="43">
        <v>0</v>
      </c>
      <c r="N170" s="43">
        <v>4</v>
      </c>
      <c r="O170" s="42" t="s">
        <v>42</v>
      </c>
      <c r="P170" s="43">
        <v>0</v>
      </c>
      <c r="Q170" s="43">
        <v>0</v>
      </c>
      <c r="R170" s="43">
        <v>0</v>
      </c>
      <c r="S170" s="43">
        <v>0</v>
      </c>
      <c r="T170" s="43">
        <v>0</v>
      </c>
      <c r="U170" s="43">
        <v>0</v>
      </c>
      <c r="V170" s="43">
        <v>0</v>
      </c>
      <c r="W170" s="42">
        <v>0</v>
      </c>
      <c r="X170" s="43">
        <v>0</v>
      </c>
      <c r="Y170" s="43">
        <v>0</v>
      </c>
      <c r="Z170" s="39">
        <f>K170+L170+M170+R170+U170</f>
        <v>18.375</v>
      </c>
      <c r="AA170" s="39">
        <f>Z170+IF(O170="ΠΑΤΡΕΩN",4,0)+IF(Q170="ΠΑΤΡΕΩN",10,0)+IF(T170="ΠΑΤΡΕΩN",S170,0)+IF(W170="ΠΑΤΡΕΩN",V170,0)+IF(Y170="ΠΑΤΡΕΩN",X170,0)</f>
        <v>22.375</v>
      </c>
      <c r="AB170" s="39">
        <f>Z170+IF(O170="ΑΙΓΙΑΛΕΙΑΣ",4,0)+IF(Q170="ΑΙΓΙΑΛΕΙΑΣ",10,0)+IF(T170="ΑΙΓΙΑΛΕΙΑΣ",S170,0)+IF(W170="ΑΙΓΙΑΛΕΙΑΣ",V170,0)+IF(Y170="ΑΙΓΙΑΛΕΙΑΣ",X170,0)</f>
        <v>18.375</v>
      </c>
      <c r="AC170" s="39">
        <f>Z170+IF(O170="ΔΥΤΙΚΗΣ ΑΧΑΪΑΣ",4,0)+IF(Q170="ΔΥΤΙΚΗΣ ΑΧΑΪΑΣ",10,0)+IF(T170="ΔΥΤΙΚΗΣ ΑΧΑΪΑΣ",S170,0)+IF(W170="ΔΥΤΙΚΗΣ ΑΧΑΪΑΣ",V170,0)+IF(Y170="ΔΥΤΙΚΗΣ ΑΧΑΪΑΣ",X170,0)</f>
        <v>18.375</v>
      </c>
      <c r="AD170" s="39">
        <f>Z170+IF(O170="ΕΡΥΜΑΝΘΟΥ",4,0)+IF(Q170="ΕΡΥΜΑΝΘΟΥ",10,0)+IF(T170="ΕΡΥΜΑΝΘΟΥ",S170,0)+IF(W170="ΕΡΥΜΑΝΘΟΥ",V170,0)+IF(Y170="ΕΡΥΜΑΝΘΟΥ",X170,0)</f>
        <v>18.375</v>
      </c>
      <c r="AE170" s="39">
        <f>Z170+IF(O170="ΚΑΛΑΒΡΥΤΩΝ",4,0)+IF(Q170="ΚΑΛΑΒΡΥΤΩΝ",10,0)+IF(T170="ΚΑΛΑΒΡΥΤΩΝ",S170,0)+IF(W170="ΚΑΛΑΒΡΥΤΩΝ",V170,0)+IF(Y170="ΚΑΛΑΒΡΥΤΩΝ",X170,0)</f>
        <v>18.375</v>
      </c>
      <c r="AF170" s="42" t="s">
        <v>43</v>
      </c>
    </row>
    <row r="171" spans="1:32" s="14" customFormat="1" ht="15.75" customHeight="1">
      <c r="A171" s="37">
        <v>170</v>
      </c>
      <c r="B171" s="37" t="s">
        <v>137</v>
      </c>
      <c r="C171" s="37" t="s">
        <v>121</v>
      </c>
      <c r="D171" s="37" t="s">
        <v>112</v>
      </c>
      <c r="E171" s="37" t="s">
        <v>138</v>
      </c>
      <c r="F171" s="37">
        <v>602053</v>
      </c>
      <c r="G171" s="51" t="s">
        <v>59</v>
      </c>
      <c r="H171" s="38">
        <v>15</v>
      </c>
      <c r="I171" s="38">
        <v>4</v>
      </c>
      <c r="J171" s="38">
        <v>25</v>
      </c>
      <c r="K171" s="36">
        <v>18.125</v>
      </c>
      <c r="L171" s="37">
        <v>0</v>
      </c>
      <c r="M171" s="37">
        <v>0</v>
      </c>
      <c r="N171" s="37">
        <v>4</v>
      </c>
      <c r="O171" s="37" t="s">
        <v>139</v>
      </c>
      <c r="P171" s="37">
        <v>0</v>
      </c>
      <c r="Q171" s="37">
        <v>0</v>
      </c>
      <c r="R171" s="37">
        <v>0</v>
      </c>
      <c r="S171" s="37">
        <v>0</v>
      </c>
      <c r="T171" s="37">
        <v>0</v>
      </c>
      <c r="U171" s="37">
        <v>0</v>
      </c>
      <c r="V171" s="37">
        <v>0</v>
      </c>
      <c r="W171" s="37">
        <v>0</v>
      </c>
      <c r="X171" s="37">
        <v>0</v>
      </c>
      <c r="Y171" s="37">
        <v>0</v>
      </c>
      <c r="Z171" s="39">
        <f>K171+L171+M171+R171+U171</f>
        <v>18.125</v>
      </c>
      <c r="AA171" s="39">
        <f>Z171+IF(O171="ΠΑΤΡΕΩN",4,0)+IF(Q171="ΠΑΤΡΕΩN",10,0)+IF(T171="ΠΑΤΡΕΩN",S171,0)+IF(W171="ΠΑΤΡΕΩN",V171,0)+IF(Y171="ΠΑΤΡΕΩN",X171,0)</f>
        <v>18.125</v>
      </c>
      <c r="AB171" s="39">
        <f>Z171+IF(O171="ΑΙΓΙΑΛΕΙΑΣ",4,0)+IF(Q171="ΑΙΓΙΑΛΕΙΑΣ",10,0)+IF(T171="ΑΙΓΙΑΛΕΙΑΣ",S171,0)+IF(W171="ΑΙΓΙΑΛΕΙΑΣ",V171,0)+IF(Y171="ΑΙΓΙΑΛΕΙΑΣ",X171,0)</f>
        <v>18.125</v>
      </c>
      <c r="AC171" s="39">
        <f>Z171+IF(O171="ΔΥΤΙΚΗΣ ΑΧΑΪΑΣ",4,0)+IF(Q171="ΔΥΤΙΚΗΣ ΑΧΑΪΑΣ",10,0)+IF(T171="ΔΥΤΙΚΗΣ ΑΧΑΪΑΣ",S171,0)+IF(W171="ΔΥΤΙΚΗΣ ΑΧΑΪΑΣ",V171,0)+IF(Y171="ΔΥΤΙΚΗΣ ΑΧΑΪΑΣ",X171,0)</f>
        <v>18.125</v>
      </c>
      <c r="AD171" s="39">
        <f>Z171+IF(O171="ΕΡΥΜΑΝΘΟΥ",4,0)+IF(Q171="ΕΡΥΜΑΝΘΟΥ",10,0)+IF(T171="ΕΡΥΜΑΝΘΟΥ",S171,0)+IF(W171="ΕΡΥΜΑΝΘΟΥ",V171,0)+IF(Y171="ΕΡΥΜΑΝΘΟΥ",X171,0)</f>
        <v>22.125</v>
      </c>
      <c r="AE171" s="39">
        <f>Z171+IF(O171="ΚΑΛΑΒΡΥΤΩΝ",4,0)+IF(Q171="ΚΑΛΑΒΡΥΤΩΝ",10,0)+IF(T171="ΚΑΛΑΒΡΥΤΩΝ",S171,0)+IF(W171="ΚΑΛΑΒΡΥΤΩΝ",V171,0)+IF(Y171="ΚΑΛΑΒΡΥΤΩΝ",X171,0)</f>
        <v>18.125</v>
      </c>
      <c r="AF171" s="37" t="s">
        <v>43</v>
      </c>
    </row>
    <row r="172" spans="1:32" ht="15.75" customHeight="1">
      <c r="A172" s="37">
        <v>171</v>
      </c>
      <c r="B172" s="37" t="s">
        <v>247</v>
      </c>
      <c r="C172" s="37" t="s">
        <v>40</v>
      </c>
      <c r="D172" s="37" t="s">
        <v>352</v>
      </c>
      <c r="E172" s="37" t="s">
        <v>353</v>
      </c>
      <c r="F172" s="37">
        <v>620595</v>
      </c>
      <c r="G172" s="51" t="s">
        <v>59</v>
      </c>
      <c r="H172" s="38">
        <v>10</v>
      </c>
      <c r="I172" s="38">
        <v>6</v>
      </c>
      <c r="J172" s="38">
        <v>26</v>
      </c>
      <c r="K172" s="36">
        <v>10.875</v>
      </c>
      <c r="L172" s="37">
        <v>4</v>
      </c>
      <c r="M172" s="37">
        <v>0</v>
      </c>
      <c r="N172" s="37">
        <v>0</v>
      </c>
      <c r="O172" s="37">
        <v>0</v>
      </c>
      <c r="P172" s="37">
        <v>10</v>
      </c>
      <c r="Q172" s="37" t="s">
        <v>64</v>
      </c>
      <c r="R172" s="37">
        <v>3</v>
      </c>
      <c r="S172" s="37">
        <v>0</v>
      </c>
      <c r="T172" s="37">
        <v>0</v>
      </c>
      <c r="U172" s="37">
        <v>0</v>
      </c>
      <c r="V172" s="37">
        <v>0</v>
      </c>
      <c r="W172" s="37">
        <v>0</v>
      </c>
      <c r="X172" s="37">
        <v>0</v>
      </c>
      <c r="Y172" s="37">
        <v>0</v>
      </c>
      <c r="Z172" s="39">
        <f>K172+L172+M172+R172+U172</f>
        <v>17.875</v>
      </c>
      <c r="AA172" s="39">
        <f>Z172+IF(O172="ΠΑΤΡΕΩN",4,0)+IF(Q172="ΠΑΤΡΕΩN",10,0)+IF(T172="ΠΑΤΡΕΩN",S172,0)+IF(W172="ΠΑΤΡΕΩN",V172,0)+IF(Y172="ΠΑΤΡΕΩN",X172,0)</f>
        <v>17.875</v>
      </c>
      <c r="AB172" s="39">
        <f>Z172+IF(O172="ΑΙΓΙΑΛΕΙΑΣ",4,0)+IF(Q172="ΑΙΓΙΑΛΕΙΑΣ",10,0)+IF(T172="ΑΙΓΙΑΛΕΙΑΣ",S172,0)+IF(W172="ΑΙΓΙΑΛΕΙΑΣ",V172,0)+IF(Y172="ΑΙΓΙΑΛΕΙΑΣ",X172,0)</f>
        <v>27.875</v>
      </c>
      <c r="AC172" s="39">
        <f>Z172+IF(O172="ΔΥΤΙΚΗΣ ΑΧΑΪΑΣ",4,0)+IF(Q172="ΔΥΤΙΚΗΣ ΑΧΑΪΑΣ",10,0)+IF(T172="ΔΥΤΙΚΗΣ ΑΧΑΪΑΣ",S172,0)+IF(W172="ΔΥΤΙΚΗΣ ΑΧΑΪΑΣ",V172,0)+IF(Y172="ΔΥΤΙΚΗΣ ΑΧΑΪΑΣ",X172,0)</f>
        <v>17.875</v>
      </c>
      <c r="AD172" s="39">
        <f>Z172+IF(O172="ΕΡΥΜΑΝΘΟΥ",4,0)+IF(Q172="ΕΡΥΜΑΝΘΟΥ",10,0)+IF(T172="ΕΡΥΜΑΝΘΟΥ",S172,0)+IF(W172="ΕΡΥΜΑΝΘΟΥ",V172,0)+IF(Y172="ΕΡΥΜΑΝΘΟΥ",X172,0)</f>
        <v>17.875</v>
      </c>
      <c r="AE172" s="39">
        <f>Z172+IF(O172="ΚΑΛΑΒΡΥΤΩΝ",4,0)+IF(Q172="ΚΑΛΑΒΡΥΤΩΝ",10,0)+IF(T172="ΚΑΛΑΒΡΥΤΩΝ",S172,0)+IF(W172="ΚΑΛΑΒΡΥΤΩΝ",V172,0)+IF(Y172="ΚΑΛΑΒΡΥΤΩΝ",X172,0)</f>
        <v>17.875</v>
      </c>
      <c r="AF172" s="37" t="s">
        <v>43</v>
      </c>
    </row>
    <row r="173" spans="1:32" s="14" customFormat="1" ht="15.75" customHeight="1">
      <c r="A173" s="37">
        <v>172</v>
      </c>
      <c r="B173" s="42" t="s">
        <v>459</v>
      </c>
      <c r="C173" s="42" t="s">
        <v>121</v>
      </c>
      <c r="D173" s="42" t="s">
        <v>40</v>
      </c>
      <c r="E173" s="42" t="s">
        <v>228</v>
      </c>
      <c r="F173" s="43">
        <v>614430</v>
      </c>
      <c r="G173" s="67" t="s">
        <v>59</v>
      </c>
      <c r="H173" s="43">
        <v>11</v>
      </c>
      <c r="I173" s="43">
        <v>11</v>
      </c>
      <c r="J173" s="43">
        <v>15</v>
      </c>
      <c r="K173" s="36">
        <v>13</v>
      </c>
      <c r="L173" s="43">
        <v>4</v>
      </c>
      <c r="M173" s="43">
        <v>0</v>
      </c>
      <c r="N173" s="43">
        <v>4</v>
      </c>
      <c r="O173" s="42" t="s">
        <v>42</v>
      </c>
      <c r="P173" s="43">
        <v>10</v>
      </c>
      <c r="Q173" s="42" t="s">
        <v>42</v>
      </c>
      <c r="R173" s="43">
        <v>0</v>
      </c>
      <c r="S173" s="43">
        <v>0</v>
      </c>
      <c r="T173" s="43">
        <v>0</v>
      </c>
      <c r="U173" s="43">
        <v>0</v>
      </c>
      <c r="V173" s="43">
        <v>0</v>
      </c>
      <c r="W173" s="43">
        <v>0</v>
      </c>
      <c r="X173" s="43">
        <v>0</v>
      </c>
      <c r="Y173" s="43">
        <v>0</v>
      </c>
      <c r="Z173" s="39">
        <f>K173+L173+M173+R173+U173</f>
        <v>17</v>
      </c>
      <c r="AA173" s="39">
        <f>Z173+IF(O173="ΠΑΤΡΕΩN",4,0)+IF(Q173="ΠΑΤΡΕΩN",10,0)+IF(T173="ΠΑΤΡΕΩN",S173,0)+IF(W173="ΠΑΤΡΕΩN",V173,0)+IF(Y173="ΠΑΤΡΕΩN",X173,0)</f>
        <v>31</v>
      </c>
      <c r="AB173" s="39">
        <f>Z173+IF(O173="ΑΙΓΙΑΛΕΙΑΣ",4,0)+IF(Q173="ΑΙΓΙΑΛΕΙΑΣ",10,0)+IF(T173="ΑΙΓΙΑΛΕΙΑΣ",S173,0)+IF(W173="ΑΙΓΙΑΛΕΙΑΣ",V173,0)+IF(Y173="ΑΙΓΙΑΛΕΙΑΣ",X173,0)</f>
        <v>17</v>
      </c>
      <c r="AC173" s="39">
        <f>Z173+IF(O173="ΔΥΤΙΚΗΣ ΑΧΑΪΑΣ",4,0)+IF(Q173="ΔΥΤΙΚΗΣ ΑΧΑΪΑΣ",10,0)+IF(T173="ΔΥΤΙΚΗΣ ΑΧΑΪΑΣ",S173,0)+IF(W173="ΔΥΤΙΚΗΣ ΑΧΑΪΑΣ",V173,0)+IF(Y173="ΔΥΤΙΚΗΣ ΑΧΑΪΑΣ",X173,0)</f>
        <v>17</v>
      </c>
      <c r="AD173" s="39">
        <f>Z173+IF(O173="ΕΡΥΜΑΝΘΟΥ",4,0)+IF(Q173="ΕΡΥΜΑΝΘΟΥ",10,0)+IF(T173="ΕΡΥΜΑΝΘΟΥ",S173,0)+IF(W173="ΕΡΥΜΑΝΘΟΥ",V173,0)+IF(Y173="ΕΡΥΜΑΝΘΟΥ",X173,0)</f>
        <v>17</v>
      </c>
      <c r="AE173" s="39">
        <f>Z173+IF(O173="ΚΑΛΑΒΡΥΤΩΝ",4,0)+IF(Q173="ΚΑΛΑΒΡΥΤΩΝ",10,0)+IF(T173="ΚΑΛΑΒΡΥΤΩΝ",S173,0)+IF(W173="ΚΑΛΑΒΡΥΤΩΝ",V173,0)+IF(Y173="ΚΑΛΑΒΡΥΤΩΝ",X173,0)</f>
        <v>17</v>
      </c>
      <c r="AF173" s="42" t="s">
        <v>43</v>
      </c>
    </row>
    <row r="174" spans="1:32" s="14" customFormat="1" ht="15.75" customHeight="1">
      <c r="A174" s="37">
        <v>173</v>
      </c>
      <c r="B174" s="37" t="s">
        <v>308</v>
      </c>
      <c r="C174" s="37" t="s">
        <v>309</v>
      </c>
      <c r="D174" s="37" t="s">
        <v>51</v>
      </c>
      <c r="E174" s="37" t="s">
        <v>298</v>
      </c>
      <c r="F174" s="37">
        <v>614148</v>
      </c>
      <c r="G174" s="51" t="s">
        <v>59</v>
      </c>
      <c r="H174" s="38">
        <v>11</v>
      </c>
      <c r="I174" s="38">
        <v>9</v>
      </c>
      <c r="J174" s="38">
        <v>25</v>
      </c>
      <c r="K174" s="36">
        <v>12.75</v>
      </c>
      <c r="L174" s="37">
        <v>4</v>
      </c>
      <c r="M174" s="37">
        <v>0</v>
      </c>
      <c r="N174" s="37">
        <v>4</v>
      </c>
      <c r="O174" s="37" t="s">
        <v>42</v>
      </c>
      <c r="P174" s="37">
        <v>10</v>
      </c>
      <c r="Q174" s="37" t="s">
        <v>42</v>
      </c>
      <c r="R174" s="37">
        <v>0</v>
      </c>
      <c r="S174" s="37">
        <v>0</v>
      </c>
      <c r="T174" s="37">
        <v>0</v>
      </c>
      <c r="U174" s="37">
        <v>0</v>
      </c>
      <c r="V174" s="37">
        <v>0</v>
      </c>
      <c r="W174" s="37">
        <v>0</v>
      </c>
      <c r="X174" s="37">
        <v>0</v>
      </c>
      <c r="Y174" s="37">
        <v>0</v>
      </c>
      <c r="Z174" s="39">
        <f>K174+L174+M174+R174+U174</f>
        <v>16.75</v>
      </c>
      <c r="AA174" s="39">
        <f>Z174+IF(O174="ΠΑΤΡΕΩN",4,0)+IF(Q174="ΠΑΤΡΕΩN",10,0)+IF(T174="ΠΑΤΡΕΩN",S174,0)+IF(W174="ΠΑΤΡΕΩN",V174,0)+IF(Y174="ΠΑΤΡΕΩN",X174,0)</f>
        <v>30.75</v>
      </c>
      <c r="AB174" s="39">
        <f>Z174+IF(O174="ΑΙΓΙΑΛΕΙΑΣ",4,0)+IF(Q174="ΑΙΓΙΑΛΕΙΑΣ",10,0)+IF(T174="ΑΙΓΙΑΛΕΙΑΣ",S174,0)+IF(W174="ΑΙΓΙΑΛΕΙΑΣ",V174,0)+IF(Y174="ΑΙΓΙΑΛΕΙΑΣ",X174,0)</f>
        <v>16.75</v>
      </c>
      <c r="AC174" s="39">
        <f>Z174+IF(O174="ΔΥΤΙΚΗΣ ΑΧΑΪΑΣ",4,0)+IF(Q174="ΔΥΤΙΚΗΣ ΑΧΑΪΑΣ",10,0)+IF(T174="ΔΥΤΙΚΗΣ ΑΧΑΪΑΣ",S174,0)+IF(W174="ΔΥΤΙΚΗΣ ΑΧΑΪΑΣ",V174,0)+IF(Y174="ΔΥΤΙΚΗΣ ΑΧΑΪΑΣ",X174,0)</f>
        <v>16.75</v>
      </c>
      <c r="AD174" s="39">
        <f>Z174+IF(O174="ΕΡΥΜΑΝΘΟΥ",4,0)+IF(Q174="ΕΡΥΜΑΝΘΟΥ",10,0)+IF(T174="ΕΡΥΜΑΝΘΟΥ",S174,0)+IF(W174="ΕΡΥΜΑΝΘΟΥ",V174,0)+IF(Y174="ΕΡΥΜΑΝΘΟΥ",X174,0)</f>
        <v>16.75</v>
      </c>
      <c r="AE174" s="39">
        <f>Z174+IF(O174="ΚΑΛΑΒΡΥΤΩΝ",4,0)+IF(Q174="ΚΑΛΑΒΡΥΤΩΝ",10,0)+IF(T174="ΚΑΛΑΒΡΥΤΩΝ",S174,0)+IF(W174="ΚΑΛΑΒΡΥΤΩΝ",V174,0)+IF(Y174="ΚΑΛΑΒΡΥΤΩΝ",X174,0)</f>
        <v>16.75</v>
      </c>
      <c r="AF174" s="37" t="s">
        <v>43</v>
      </c>
    </row>
    <row r="175" spans="1:32" ht="15.75" customHeight="1">
      <c r="A175" s="37">
        <v>174</v>
      </c>
      <c r="B175" s="37" t="s">
        <v>151</v>
      </c>
      <c r="C175" s="37" t="s">
        <v>103</v>
      </c>
      <c r="D175" s="37" t="s">
        <v>87</v>
      </c>
      <c r="E175" s="37" t="s">
        <v>384</v>
      </c>
      <c r="F175" s="37">
        <v>614595</v>
      </c>
      <c r="G175" s="51" t="s">
        <v>59</v>
      </c>
      <c r="H175" s="38">
        <v>11</v>
      </c>
      <c r="I175" s="38">
        <v>8</v>
      </c>
      <c r="J175" s="38">
        <v>2</v>
      </c>
      <c r="K175" s="36">
        <v>12.5</v>
      </c>
      <c r="L175" s="37">
        <v>4</v>
      </c>
      <c r="M175" s="37">
        <v>0</v>
      </c>
      <c r="N175" s="37">
        <v>4</v>
      </c>
      <c r="O175" s="37" t="s">
        <v>42</v>
      </c>
      <c r="P175" s="37">
        <v>10</v>
      </c>
      <c r="Q175" s="37" t="s">
        <v>42</v>
      </c>
      <c r="R175" s="37">
        <v>0</v>
      </c>
      <c r="S175" s="37">
        <v>0</v>
      </c>
      <c r="T175" s="37">
        <v>0</v>
      </c>
      <c r="U175" s="37">
        <v>0</v>
      </c>
      <c r="V175" s="37">
        <v>0</v>
      </c>
      <c r="W175" s="37">
        <v>0</v>
      </c>
      <c r="X175" s="37">
        <v>0</v>
      </c>
      <c r="Y175" s="37">
        <v>0</v>
      </c>
      <c r="Z175" s="39">
        <f>K175+L175+M175+R175+U175</f>
        <v>16.5</v>
      </c>
      <c r="AA175" s="39">
        <f>Z175+IF(O175="ΠΑΤΡΕΩN",4,0)+IF(Q175="ΠΑΤΡΕΩN",10,0)+IF(T175="ΠΑΤΡΕΩN",S175,0)+IF(W175="ΠΑΤΡΕΩN",V175,0)+IF(Y175="ΠΑΤΡΕΩN",X175,0)</f>
        <v>30.5</v>
      </c>
      <c r="AB175" s="39">
        <f>Z175+IF(O175="ΑΙΓΙΑΛΕΙΑΣ",4,0)+IF(Q175="ΑΙΓΙΑΛΕΙΑΣ",10,0)+IF(T175="ΑΙΓΙΑΛΕΙΑΣ",S175,0)+IF(W175="ΑΙΓΙΑΛΕΙΑΣ",V175,0)+IF(Y175="ΑΙΓΙΑΛΕΙΑΣ",X175,0)</f>
        <v>16.5</v>
      </c>
      <c r="AC175" s="39">
        <f>Z175+IF(O175="ΔΥΤΙΚΗΣ ΑΧΑΪΑΣ",4,0)+IF(Q175="ΔΥΤΙΚΗΣ ΑΧΑΪΑΣ",10,0)+IF(T175="ΔΥΤΙΚΗΣ ΑΧΑΪΑΣ",S175,0)+IF(W175="ΔΥΤΙΚΗΣ ΑΧΑΪΑΣ",V175,0)+IF(Y175="ΔΥΤΙΚΗΣ ΑΧΑΪΑΣ",X175,0)</f>
        <v>16.5</v>
      </c>
      <c r="AD175" s="39">
        <f>Z175+IF(O175="ΕΡΥΜΑΝΘΟΥ",4,0)+IF(Q175="ΕΡΥΜΑΝΘΟΥ",10,0)+IF(T175="ΕΡΥΜΑΝΘΟΥ",S175,0)+IF(W175="ΕΡΥΜΑΝΘΟΥ",V175,0)+IF(Y175="ΕΡΥΜΑΝΘΟΥ",X175,0)</f>
        <v>16.5</v>
      </c>
      <c r="AE175" s="39">
        <f>Z175+IF(O175="ΚΑΛΑΒΡΥΤΩΝ",4,0)+IF(Q175="ΚΑΛΑΒΡΥΤΩΝ",10,0)+IF(T175="ΚΑΛΑΒΡΥΤΩΝ",S175,0)+IF(W175="ΚΑΛΑΒΡΥΤΩΝ",V175,0)+IF(Y175="ΚΑΛΑΒΡΥΤΩΝ",X175,0)</f>
        <v>16.5</v>
      </c>
      <c r="AF175" s="37" t="s">
        <v>43</v>
      </c>
    </row>
    <row r="176" spans="1:32" s="14" customFormat="1" ht="15.75" customHeight="1">
      <c r="A176" s="37">
        <v>175</v>
      </c>
      <c r="B176" s="42" t="s">
        <v>474</v>
      </c>
      <c r="C176" s="42" t="s">
        <v>103</v>
      </c>
      <c r="D176" s="42" t="s">
        <v>112</v>
      </c>
      <c r="E176" s="42" t="s">
        <v>192</v>
      </c>
      <c r="F176" s="43">
        <v>613373</v>
      </c>
      <c r="G176" s="67" t="s">
        <v>59</v>
      </c>
      <c r="H176" s="43">
        <v>13</v>
      </c>
      <c r="I176" s="43">
        <v>8</v>
      </c>
      <c r="J176" s="43">
        <v>9</v>
      </c>
      <c r="K176" s="36">
        <v>15.5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43">
        <v>0</v>
      </c>
      <c r="R176" s="43">
        <v>0</v>
      </c>
      <c r="S176" s="43">
        <v>0</v>
      </c>
      <c r="T176" s="43">
        <v>0</v>
      </c>
      <c r="U176" s="43">
        <v>0</v>
      </c>
      <c r="V176" s="43">
        <v>0</v>
      </c>
      <c r="W176" s="43">
        <v>0</v>
      </c>
      <c r="X176" s="43">
        <v>0</v>
      </c>
      <c r="Y176" s="43">
        <v>0</v>
      </c>
      <c r="Z176" s="39">
        <f>K176+L176+M176+R176+U176</f>
        <v>15.5</v>
      </c>
      <c r="AA176" s="39">
        <f>Z176+IF(O176="ΠΑΤΡΕΩN",4,0)+IF(Q176="ΠΑΤΡΕΩN",10,0)+IF(T176="ΠΑΤΡΕΩN",S176,0)+IF(W176="ΠΑΤΡΕΩN",V176,0)+IF(Y176="ΠΑΤΡΕΩN",X176,0)</f>
        <v>15.5</v>
      </c>
      <c r="AB176" s="39">
        <f>Z176+IF(O176="ΑΙΓΙΑΛΕΙΑΣ",4,0)+IF(Q176="ΑΙΓΙΑΛΕΙΑΣ",10,0)+IF(T176="ΑΙΓΙΑΛΕΙΑΣ",S176,0)+IF(W176="ΑΙΓΙΑΛΕΙΑΣ",V176,0)+IF(Y176="ΑΙΓΙΑΛΕΙΑΣ",X176,0)</f>
        <v>15.5</v>
      </c>
      <c r="AC176" s="39">
        <f>Z176+IF(O176="ΔΥΤΙΚΗΣ ΑΧΑΪΑΣ",4,0)+IF(Q176="ΔΥΤΙΚΗΣ ΑΧΑΪΑΣ",10,0)+IF(T176="ΔΥΤΙΚΗΣ ΑΧΑΪΑΣ",S176,0)+IF(W176="ΔΥΤΙΚΗΣ ΑΧΑΪΑΣ",V176,0)+IF(Y176="ΔΥΤΙΚΗΣ ΑΧΑΪΑΣ",X176,0)</f>
        <v>15.5</v>
      </c>
      <c r="AD176" s="39">
        <f>Z176+IF(O176="ΕΡΥΜΑΝΘΟΥ",4,0)+IF(Q176="ΕΡΥΜΑΝΘΟΥ",10,0)+IF(T176="ΕΡΥΜΑΝΘΟΥ",S176,0)+IF(W176="ΕΡΥΜΑΝΘΟΥ",V176,0)+IF(Y176="ΕΡΥΜΑΝΘΟΥ",X176,0)</f>
        <v>15.5</v>
      </c>
      <c r="AE176" s="39">
        <f>Z176+IF(O176="ΚΑΛΑΒΡΥΤΩΝ",4,0)+IF(Q176="ΚΑΛΑΒΡΥΤΩΝ",10,0)+IF(T176="ΚΑΛΑΒΡΥΤΩΝ",S176,0)+IF(W176="ΚΑΛΑΒΡΥΤΩΝ",V176,0)+IF(Y176="ΚΑΛΑΒΡΥΤΩΝ",X176,0)</f>
        <v>15.5</v>
      </c>
      <c r="AF176" s="42" t="s">
        <v>43</v>
      </c>
    </row>
    <row r="177" spans="1:32" s="14" customFormat="1" ht="15.75" customHeight="1">
      <c r="A177" s="37">
        <v>176</v>
      </c>
      <c r="B177" s="37" t="s">
        <v>195</v>
      </c>
      <c r="C177" s="37" t="s">
        <v>167</v>
      </c>
      <c r="D177" s="37">
        <v>0</v>
      </c>
      <c r="E177" s="65" t="s">
        <v>485</v>
      </c>
      <c r="F177" s="37">
        <v>621161</v>
      </c>
      <c r="G177" s="51" t="s">
        <v>59</v>
      </c>
      <c r="H177" s="38">
        <v>10</v>
      </c>
      <c r="I177" s="38">
        <v>9</v>
      </c>
      <c r="J177" s="38">
        <v>15</v>
      </c>
      <c r="K177" s="36">
        <v>11.25</v>
      </c>
      <c r="L177" s="37">
        <v>4</v>
      </c>
      <c r="M177" s="37">
        <v>0</v>
      </c>
      <c r="N177" s="37">
        <v>0</v>
      </c>
      <c r="O177" s="37">
        <v>0</v>
      </c>
      <c r="P177" s="37">
        <v>10</v>
      </c>
      <c r="Q177" s="37" t="s">
        <v>42</v>
      </c>
      <c r="R177" s="37">
        <v>0</v>
      </c>
      <c r="S177" s="37">
        <v>2</v>
      </c>
      <c r="T177" s="37" t="s">
        <v>42</v>
      </c>
      <c r="U177" s="37">
        <v>0</v>
      </c>
      <c r="V177" s="37">
        <v>0</v>
      </c>
      <c r="W177" s="37">
        <v>0</v>
      </c>
      <c r="X177" s="37">
        <v>0</v>
      </c>
      <c r="Y177" s="37">
        <v>0</v>
      </c>
      <c r="Z177" s="39">
        <f>K177+L177+M177+R177+U177</f>
        <v>15.25</v>
      </c>
      <c r="AA177" s="39">
        <f>Z177+IF(O177="ΠΑΤΡΕΩN",4,0)+IF(Q177="ΠΑΤΡΕΩN",10,0)+IF(T177="ΠΑΤΡΕΩN",S177,0)+IF(W177="ΠΑΤΡΕΩN",V177,0)+IF(Y177="ΠΑΤΡΕΩN",X177,0)</f>
        <v>27.25</v>
      </c>
      <c r="AB177" s="39">
        <f>Z177+IF(O177="ΑΙΓΙΑΛΕΙΑΣ",4,0)+IF(Q177="ΑΙΓΙΑΛΕΙΑΣ",10,0)+IF(T177="ΑΙΓΙΑΛΕΙΑΣ",S177,0)+IF(W177="ΑΙΓΙΑΛΕΙΑΣ",V177,0)+IF(Y177="ΑΙΓΙΑΛΕΙΑΣ",X177,0)</f>
        <v>15.25</v>
      </c>
      <c r="AC177" s="39">
        <f>Z177+IF(O177="ΔΥΤΙΚΗΣ ΑΧΑΪΑΣ",4,0)+IF(Q177="ΔΥΤΙΚΗΣ ΑΧΑΪΑΣ",10,0)+IF(T177="ΔΥΤΙΚΗΣ ΑΧΑΪΑΣ",S177,0)+IF(W177="ΔΥΤΙΚΗΣ ΑΧΑΪΑΣ",V177,0)+IF(Y177="ΔΥΤΙΚΗΣ ΑΧΑΪΑΣ",X177,0)</f>
        <v>15.25</v>
      </c>
      <c r="AD177" s="39">
        <f>Z177+IF(O177="ΕΡΥΜΑΝΘΟΥ",4,0)+IF(Q177="ΕΡΥΜΑΝΘΟΥ",10,0)+IF(T177="ΕΡΥΜΑΝΘΟΥ",S177,0)+IF(W177="ΕΡΥΜΑΝΘΟΥ",V177,0)+IF(Y177="ΕΡΥΜΑΝΘΟΥ",X177,0)</f>
        <v>15.25</v>
      </c>
      <c r="AE177" s="39">
        <f>Z177+IF(O177="ΚΑΛΑΒΡΥΤΩΝ",4,0)+IF(Q177="ΚΑΛΑΒΡΥΤΩΝ",10,0)+IF(T177="ΚΑΛΑΒΡΥΤΩΝ",S177,0)+IF(W177="ΚΑΛΑΒΡΥΤΩΝ",V177,0)+IF(Y177="ΚΑΛΑΒΡΥΤΩΝ",X177,0)</f>
        <v>15.25</v>
      </c>
      <c r="AF177" s="37" t="s">
        <v>43</v>
      </c>
    </row>
    <row r="178" spans="1:32" s="14" customFormat="1" ht="15.75" customHeight="1">
      <c r="A178" s="37">
        <v>177</v>
      </c>
      <c r="B178" s="37" t="s">
        <v>295</v>
      </c>
      <c r="C178" s="37" t="s">
        <v>67</v>
      </c>
      <c r="D178" s="37" t="s">
        <v>296</v>
      </c>
      <c r="E178" s="37" t="s">
        <v>297</v>
      </c>
      <c r="F178" s="37">
        <v>613035</v>
      </c>
      <c r="G178" s="51" t="s">
        <v>59</v>
      </c>
      <c r="H178" s="38">
        <v>13</v>
      </c>
      <c r="I178" s="38">
        <v>5</v>
      </c>
      <c r="J178" s="38">
        <v>17</v>
      </c>
      <c r="K178" s="36">
        <v>15.25</v>
      </c>
      <c r="L178" s="37">
        <v>0</v>
      </c>
      <c r="M178" s="37">
        <v>0</v>
      </c>
      <c r="N178" s="37">
        <v>4</v>
      </c>
      <c r="O178" s="37" t="s">
        <v>42</v>
      </c>
      <c r="P178" s="37">
        <v>0</v>
      </c>
      <c r="Q178" s="37">
        <v>0</v>
      </c>
      <c r="R178" s="37">
        <v>0</v>
      </c>
      <c r="S178" s="37">
        <v>0</v>
      </c>
      <c r="T178" s="37">
        <v>0</v>
      </c>
      <c r="U178" s="37">
        <v>0</v>
      </c>
      <c r="V178" s="37">
        <v>0</v>
      </c>
      <c r="W178" s="37">
        <v>0</v>
      </c>
      <c r="X178" s="37">
        <v>0</v>
      </c>
      <c r="Y178" s="37">
        <v>0</v>
      </c>
      <c r="Z178" s="39">
        <f>K178+L178+M178+R178+U178</f>
        <v>15.25</v>
      </c>
      <c r="AA178" s="39">
        <f>Z178+IF(O178="ΠΑΤΡΕΩN",4,0)+IF(Q178="ΠΑΤΡΕΩN",10,0)+IF(T178="ΠΑΤΡΕΩN",S178,0)+IF(W178="ΠΑΤΡΕΩN",V178,0)+IF(Y178="ΠΑΤΡΕΩN",X178,0)</f>
        <v>19.25</v>
      </c>
      <c r="AB178" s="39">
        <f>Z178+IF(O178="ΑΙΓΙΑΛΕΙΑΣ",4,0)+IF(Q178="ΑΙΓΙΑΛΕΙΑΣ",10,0)+IF(T178="ΑΙΓΙΑΛΕΙΑΣ",S178,0)+IF(W178="ΑΙΓΙΑΛΕΙΑΣ",V178,0)+IF(Y178="ΑΙΓΙΑΛΕΙΑΣ",X178,0)</f>
        <v>15.25</v>
      </c>
      <c r="AC178" s="39">
        <f>Z178+IF(O178="ΔΥΤΙΚΗΣ ΑΧΑΪΑΣ",4,0)+IF(Q178="ΔΥΤΙΚΗΣ ΑΧΑΪΑΣ",10,0)+IF(T178="ΔΥΤΙΚΗΣ ΑΧΑΪΑΣ",S178,0)+IF(W178="ΔΥΤΙΚΗΣ ΑΧΑΪΑΣ",V178,0)+IF(Y178="ΔΥΤΙΚΗΣ ΑΧΑΪΑΣ",X178,0)</f>
        <v>15.25</v>
      </c>
      <c r="AD178" s="39">
        <f>Z178+IF(O178="ΕΡΥΜΑΝΘΟΥ",4,0)+IF(Q178="ΕΡΥΜΑΝΘΟΥ",10,0)+IF(T178="ΕΡΥΜΑΝΘΟΥ",S178,0)+IF(W178="ΕΡΥΜΑΝΘΟΥ",V178,0)+IF(Y178="ΕΡΥΜΑΝΘΟΥ",X178,0)</f>
        <v>15.25</v>
      </c>
      <c r="AE178" s="39">
        <f>Z178+IF(O178="ΚΑΛΑΒΡΥΤΩΝ",4,0)+IF(Q178="ΚΑΛΑΒΡΥΤΩΝ",10,0)+IF(T178="ΚΑΛΑΒΡΥΤΩΝ",S178,0)+IF(W178="ΚΑΛΑΒΡΥΤΩΝ",V178,0)+IF(Y178="ΚΑΛΑΒΡΥΤΩΝ",X178,0)</f>
        <v>15.25</v>
      </c>
      <c r="AF178" s="37" t="s">
        <v>43</v>
      </c>
    </row>
    <row r="179" spans="1:32" s="14" customFormat="1" ht="15.75" customHeight="1">
      <c r="A179" s="37">
        <v>178</v>
      </c>
      <c r="B179" s="42" t="s">
        <v>438</v>
      </c>
      <c r="C179" s="42" t="s">
        <v>309</v>
      </c>
      <c r="D179" s="42" t="s">
        <v>51</v>
      </c>
      <c r="E179" s="42" t="s">
        <v>416</v>
      </c>
      <c r="F179" s="43">
        <v>613172</v>
      </c>
      <c r="G179" s="67" t="s">
        <v>59</v>
      </c>
      <c r="H179" s="43">
        <v>13</v>
      </c>
      <c r="I179" s="43">
        <v>4</v>
      </c>
      <c r="J179" s="43">
        <v>22</v>
      </c>
      <c r="K179" s="36">
        <v>15.125</v>
      </c>
      <c r="L179" s="43">
        <v>0</v>
      </c>
      <c r="M179" s="43">
        <v>0</v>
      </c>
      <c r="N179" s="43">
        <v>4</v>
      </c>
      <c r="O179" s="42" t="s">
        <v>55</v>
      </c>
      <c r="P179" s="43">
        <v>0</v>
      </c>
      <c r="Q179" s="43">
        <v>0</v>
      </c>
      <c r="R179" s="43">
        <v>0</v>
      </c>
      <c r="S179" s="43">
        <v>0</v>
      </c>
      <c r="T179" s="43">
        <v>0</v>
      </c>
      <c r="U179" s="43">
        <v>0</v>
      </c>
      <c r="V179" s="43">
        <v>0</v>
      </c>
      <c r="W179" s="43">
        <v>0</v>
      </c>
      <c r="X179" s="43">
        <v>0</v>
      </c>
      <c r="Y179" s="43">
        <v>0</v>
      </c>
      <c r="Z179" s="39">
        <f>K179+L179+M179+R179+U179</f>
        <v>15.125</v>
      </c>
      <c r="AA179" s="39">
        <f>Z179+IF(O179="ΠΑΤΡΕΩN",4,0)+IF(Q179="ΠΑΤΡΕΩN",10,0)+IF(T179="ΠΑΤΡΕΩN",S179,0)+IF(W179="ΠΑΤΡΕΩN",V179,0)+IF(Y179="ΠΑΤΡΕΩN",X179,0)</f>
        <v>15.125</v>
      </c>
      <c r="AB179" s="39">
        <f>Z179+IF(O179="ΑΙΓΙΑΛΕΙΑΣ",4,0)+IF(Q179="ΑΙΓΙΑΛΕΙΑΣ",10,0)+IF(T179="ΑΙΓΙΑΛΕΙΑΣ",S179,0)+IF(W179="ΑΙΓΙΑΛΕΙΑΣ",V179,0)+IF(Y179="ΑΙΓΙΑΛΕΙΑΣ",X179,0)</f>
        <v>15.125</v>
      </c>
      <c r="AC179" s="39">
        <f>Z179+IF(O179="ΔΥΤΙΚΗΣ ΑΧΑΪΑΣ",4,0)+IF(Q179="ΔΥΤΙΚΗΣ ΑΧΑΪΑΣ",10,0)+IF(T179="ΔΥΤΙΚΗΣ ΑΧΑΪΑΣ",S179,0)+IF(W179="ΔΥΤΙΚΗΣ ΑΧΑΪΑΣ",V179,0)+IF(Y179="ΔΥΤΙΚΗΣ ΑΧΑΪΑΣ",X179,0)</f>
        <v>19.125</v>
      </c>
      <c r="AD179" s="39">
        <f>Z179+IF(O179="ΕΡΥΜΑΝΘΟΥ",4,0)+IF(Q179="ΕΡΥΜΑΝΘΟΥ",10,0)+IF(T179="ΕΡΥΜΑΝΘΟΥ",S179,0)+IF(W179="ΕΡΥΜΑΝΘΟΥ",V179,0)+IF(Y179="ΕΡΥΜΑΝΘΟΥ",X179,0)</f>
        <v>15.125</v>
      </c>
      <c r="AE179" s="39">
        <f>Z179+IF(O179="ΚΑΛΑΒΡΥΤΩΝ",4,0)+IF(Q179="ΚΑΛΑΒΡΥΤΩΝ",10,0)+IF(T179="ΚΑΛΑΒΡΥΤΩΝ",S179,0)+IF(W179="ΚΑΛΑΒΡΥΤΩΝ",V179,0)+IF(Y179="ΚΑΛΑΒΡΥΤΩΝ",X179,0)</f>
        <v>15.125</v>
      </c>
      <c r="AF179" s="42" t="s">
        <v>43</v>
      </c>
    </row>
    <row r="180" spans="1:32" s="14" customFormat="1" ht="15.75" customHeight="1">
      <c r="A180" s="37">
        <v>179</v>
      </c>
      <c r="B180" s="42" t="s">
        <v>475</v>
      </c>
      <c r="C180" s="42" t="s">
        <v>476</v>
      </c>
      <c r="D180" s="42" t="s">
        <v>116</v>
      </c>
      <c r="E180" s="42" t="s">
        <v>228</v>
      </c>
      <c r="F180" s="43">
        <v>613227</v>
      </c>
      <c r="G180" s="67" t="s">
        <v>59</v>
      </c>
      <c r="H180" s="43">
        <v>13</v>
      </c>
      <c r="I180" s="43">
        <v>4</v>
      </c>
      <c r="J180" s="43">
        <v>21</v>
      </c>
      <c r="K180" s="36">
        <v>15.125</v>
      </c>
      <c r="L180" s="43">
        <v>0</v>
      </c>
      <c r="M180" s="43">
        <v>0</v>
      </c>
      <c r="N180" s="43">
        <v>0</v>
      </c>
      <c r="O180" s="43">
        <v>0</v>
      </c>
      <c r="P180" s="43">
        <v>0</v>
      </c>
      <c r="Q180" s="43">
        <v>0</v>
      </c>
      <c r="R180" s="43">
        <v>0</v>
      </c>
      <c r="S180" s="43">
        <v>0</v>
      </c>
      <c r="T180" s="43">
        <v>0</v>
      </c>
      <c r="U180" s="43">
        <v>0</v>
      </c>
      <c r="V180" s="43">
        <v>0</v>
      </c>
      <c r="W180" s="43">
        <v>0</v>
      </c>
      <c r="X180" s="43">
        <v>0</v>
      </c>
      <c r="Y180" s="43">
        <v>0</v>
      </c>
      <c r="Z180" s="39">
        <f>K180+L180+M180+R180+U180</f>
        <v>15.125</v>
      </c>
      <c r="AA180" s="39">
        <f>Z180+IF(O180="ΠΑΤΡΕΩN",4,0)+IF(Q180="ΠΑΤΡΕΩN",10,0)+IF(T180="ΠΑΤΡΕΩN",S180,0)+IF(W180="ΠΑΤΡΕΩN",V180,0)+IF(Y180="ΠΑΤΡΕΩN",X180,0)</f>
        <v>15.125</v>
      </c>
      <c r="AB180" s="39">
        <f>Z180+IF(O180="ΑΙΓΙΑΛΕΙΑΣ",4,0)+IF(Q180="ΑΙΓΙΑΛΕΙΑΣ",10,0)+IF(T180="ΑΙΓΙΑΛΕΙΑΣ",S180,0)+IF(W180="ΑΙΓΙΑΛΕΙΑΣ",V180,0)+IF(Y180="ΑΙΓΙΑΛΕΙΑΣ",X180,0)</f>
        <v>15.125</v>
      </c>
      <c r="AC180" s="39">
        <f>Z180+IF(O180="ΔΥΤΙΚΗΣ ΑΧΑΪΑΣ",4,0)+IF(Q180="ΔΥΤΙΚΗΣ ΑΧΑΪΑΣ",10,0)+IF(T180="ΔΥΤΙΚΗΣ ΑΧΑΪΑΣ",S180,0)+IF(W180="ΔΥΤΙΚΗΣ ΑΧΑΪΑΣ",V180,0)+IF(Y180="ΔΥΤΙΚΗΣ ΑΧΑΪΑΣ",X180,0)</f>
        <v>15.125</v>
      </c>
      <c r="AD180" s="39">
        <f>Z180+IF(O180="ΕΡΥΜΑΝΘΟΥ",4,0)+IF(Q180="ΕΡΥΜΑΝΘΟΥ",10,0)+IF(T180="ΕΡΥΜΑΝΘΟΥ",S180,0)+IF(W180="ΕΡΥΜΑΝΘΟΥ",V180,0)+IF(Y180="ΕΡΥΜΑΝΘΟΥ",X180,0)</f>
        <v>15.125</v>
      </c>
      <c r="AE180" s="39">
        <f>Z180+IF(O180="ΚΑΛΑΒΡΥΤΩΝ",4,0)+IF(Q180="ΚΑΛΑΒΡΥΤΩΝ",10,0)+IF(T180="ΚΑΛΑΒΡΥΤΩΝ",S180,0)+IF(W180="ΚΑΛΑΒΡΥΤΩΝ",V180,0)+IF(Y180="ΚΑΛΑΒΡΥΤΩΝ",X180,0)</f>
        <v>15.125</v>
      </c>
      <c r="AF180" s="42" t="s">
        <v>43</v>
      </c>
    </row>
    <row r="181" spans="1:32" s="14" customFormat="1" ht="15.75" customHeight="1">
      <c r="A181" s="37">
        <v>180</v>
      </c>
      <c r="B181" s="37" t="s">
        <v>262</v>
      </c>
      <c r="C181" s="37" t="s">
        <v>263</v>
      </c>
      <c r="D181" s="37" t="s">
        <v>87</v>
      </c>
      <c r="E181" s="37" t="s">
        <v>147</v>
      </c>
      <c r="F181" s="37">
        <v>621830</v>
      </c>
      <c r="G181" s="51" t="s">
        <v>59</v>
      </c>
      <c r="H181" s="38">
        <v>10</v>
      </c>
      <c r="I181" s="38">
        <v>6</v>
      </c>
      <c r="J181" s="38">
        <v>23</v>
      </c>
      <c r="K181" s="36">
        <v>10.875</v>
      </c>
      <c r="L181" s="37">
        <v>4</v>
      </c>
      <c r="M181" s="37">
        <v>0</v>
      </c>
      <c r="N181" s="37">
        <v>4</v>
      </c>
      <c r="O181" s="37" t="s">
        <v>42</v>
      </c>
      <c r="P181" s="37">
        <v>0</v>
      </c>
      <c r="Q181" s="37">
        <v>0</v>
      </c>
      <c r="R181" s="37">
        <v>0</v>
      </c>
      <c r="S181" s="36">
        <v>0</v>
      </c>
      <c r="T181" s="41">
        <v>0</v>
      </c>
      <c r="U181" s="37">
        <v>0</v>
      </c>
      <c r="V181" s="37">
        <v>0</v>
      </c>
      <c r="W181" s="37">
        <v>0</v>
      </c>
      <c r="X181" s="37">
        <v>0</v>
      </c>
      <c r="Y181" s="37">
        <v>0</v>
      </c>
      <c r="Z181" s="39">
        <f>K181+L181+M181+R181+U181</f>
        <v>14.875</v>
      </c>
      <c r="AA181" s="39">
        <f>Z181+IF(O181="ΠΑΤΡΕΩN",4,0)+IF(Q181="ΠΑΤΡΕΩN",10,0)+IF(T181="ΠΑΤΡΕΩN",S181,0)+IF(W181="ΠΑΤΡΕΩN",V181,0)+IF(Y181="ΠΑΤΡΕΩN",X181,0)</f>
        <v>18.875</v>
      </c>
      <c r="AB181" s="39">
        <f>Z181+IF(O181="ΑΙΓΙΑΛΕΙΑΣ",4,0)+IF(Q181="ΑΙΓΙΑΛΕΙΑΣ",10,0)+IF(T181="ΑΙΓΙΑΛΕΙΑΣ",S181,0)+IF(W181="ΑΙΓΙΑΛΕΙΑΣ",V181,0)+IF(Y181="ΑΙΓΙΑΛΕΙΑΣ",X181,0)</f>
        <v>14.875</v>
      </c>
      <c r="AC181" s="39">
        <f>Z181+IF(O181="ΔΥΤΙΚΗΣ ΑΧΑΪΑΣ",4,0)+IF(Q181="ΔΥΤΙΚΗΣ ΑΧΑΪΑΣ",10,0)+IF(T181="ΔΥΤΙΚΗΣ ΑΧΑΪΑΣ",S181,0)+IF(W181="ΔΥΤΙΚΗΣ ΑΧΑΪΑΣ",V181,0)+IF(Y181="ΔΥΤΙΚΗΣ ΑΧΑΪΑΣ",X181,0)</f>
        <v>14.875</v>
      </c>
      <c r="AD181" s="39">
        <f>Z181+IF(O181="ΕΡΥΜΑΝΘΟΥ",4,0)+IF(Q181="ΕΡΥΜΑΝΘΟΥ",10,0)+IF(T181="ΕΡΥΜΑΝΘΟΥ",S181,0)+IF(W181="ΕΡΥΜΑΝΘΟΥ",V181,0)+IF(Y181="ΕΡΥΜΑΝΘΟΥ",X181,0)</f>
        <v>14.875</v>
      </c>
      <c r="AE181" s="39">
        <f>Z181+IF(O181="ΚΑΛΑΒΡΥΤΩΝ",4,0)+IF(Q181="ΚΑΛΑΒΡΥΤΩΝ",10,0)+IF(T181="ΚΑΛΑΒΡΥΤΩΝ",S181,0)+IF(W181="ΚΑΛΑΒΡΥΤΩΝ",V181,0)+IF(Y181="ΚΑΛΑΒΡΥΤΩΝ",X181,0)</f>
        <v>14.875</v>
      </c>
      <c r="AF181" s="37" t="s">
        <v>43</v>
      </c>
    </row>
    <row r="182" spans="1:32" s="14" customFormat="1" ht="15.75" customHeight="1">
      <c r="A182" s="37">
        <v>181</v>
      </c>
      <c r="B182" s="42" t="s">
        <v>412</v>
      </c>
      <c r="C182" s="42" t="s">
        <v>80</v>
      </c>
      <c r="D182" s="43">
        <v>0</v>
      </c>
      <c r="E182" s="65" t="s">
        <v>485</v>
      </c>
      <c r="F182" s="43">
        <v>620737</v>
      </c>
      <c r="G182" s="67" t="s">
        <v>59</v>
      </c>
      <c r="H182" s="43">
        <v>10</v>
      </c>
      <c r="I182" s="43">
        <v>6</v>
      </c>
      <c r="J182" s="43">
        <v>22</v>
      </c>
      <c r="K182" s="36">
        <v>10.875</v>
      </c>
      <c r="L182" s="43">
        <v>4</v>
      </c>
      <c r="M182" s="43">
        <v>0</v>
      </c>
      <c r="N182" s="43">
        <v>0</v>
      </c>
      <c r="O182" s="43">
        <v>0</v>
      </c>
      <c r="P182" s="43">
        <v>10</v>
      </c>
      <c r="Q182" s="42" t="s">
        <v>42</v>
      </c>
      <c r="R182" s="43">
        <v>0</v>
      </c>
      <c r="S182" s="43">
        <v>0</v>
      </c>
      <c r="T182" s="43">
        <v>0</v>
      </c>
      <c r="U182" s="43">
        <v>0</v>
      </c>
      <c r="V182" s="43">
        <v>0</v>
      </c>
      <c r="W182" s="43">
        <v>0</v>
      </c>
      <c r="X182" s="43">
        <v>0</v>
      </c>
      <c r="Y182" s="43">
        <v>0</v>
      </c>
      <c r="Z182" s="39">
        <f>K182+L182+M182+R182+U182</f>
        <v>14.875</v>
      </c>
      <c r="AA182" s="39">
        <f>Z182+IF(O182="ΠΑΤΡΕΩN",4,0)+IF(Q182="ΠΑΤΡΕΩN",10,0)+IF(T182="ΠΑΤΡΕΩN",S182,0)+IF(W182="ΠΑΤΡΕΩN",V182,0)+IF(Y182="ΠΑΤΡΕΩN",X182,0)</f>
        <v>24.875</v>
      </c>
      <c r="AB182" s="39">
        <f>Z182+IF(O182="ΑΙΓΙΑΛΕΙΑΣ",4,0)+IF(Q182="ΑΙΓΙΑΛΕΙΑΣ",10,0)+IF(T182="ΑΙΓΙΑΛΕΙΑΣ",S182,0)+IF(W182="ΑΙΓΙΑΛΕΙΑΣ",V182,0)+IF(Y182="ΑΙΓΙΑΛΕΙΑΣ",X182,0)</f>
        <v>14.875</v>
      </c>
      <c r="AC182" s="39">
        <f>Z182+IF(O182="ΔΥΤΙΚΗΣ ΑΧΑΪΑΣ",4,0)+IF(Q182="ΔΥΤΙΚΗΣ ΑΧΑΪΑΣ",10,0)+IF(T182="ΔΥΤΙΚΗΣ ΑΧΑΪΑΣ",S182,0)+IF(W182="ΔΥΤΙΚΗΣ ΑΧΑΪΑΣ",V182,0)+IF(Y182="ΔΥΤΙΚΗΣ ΑΧΑΪΑΣ",X182,0)</f>
        <v>14.875</v>
      </c>
      <c r="AD182" s="39">
        <f>Z182+IF(O182="ΕΡΥΜΑΝΘΟΥ",4,0)+IF(Q182="ΕΡΥΜΑΝΘΟΥ",10,0)+IF(T182="ΕΡΥΜΑΝΘΟΥ",S182,0)+IF(W182="ΕΡΥΜΑΝΘΟΥ",V182,0)+IF(Y182="ΕΡΥΜΑΝΘΟΥ",X182,0)</f>
        <v>14.875</v>
      </c>
      <c r="AE182" s="39">
        <f>Z182+IF(O182="ΚΑΛΑΒΡΥΤΩΝ",4,0)+IF(Q182="ΚΑΛΑΒΡΥΤΩΝ",10,0)+IF(T182="ΚΑΛΑΒΡΥΤΩΝ",S182,0)+IF(W182="ΚΑΛΑΒΡΥΤΩΝ",V182,0)+IF(Y182="ΚΑΛΑΒΡΥΤΩΝ",X182,0)</f>
        <v>14.875</v>
      </c>
      <c r="AF182" s="42" t="s">
        <v>43</v>
      </c>
    </row>
    <row r="183" spans="1:32" s="14" customFormat="1" ht="15.75" customHeight="1">
      <c r="A183" s="37">
        <v>182</v>
      </c>
      <c r="B183" s="37" t="s">
        <v>151</v>
      </c>
      <c r="C183" s="37" t="s">
        <v>152</v>
      </c>
      <c r="D183" s="37" t="s">
        <v>153</v>
      </c>
      <c r="E183" s="37" t="s">
        <v>63</v>
      </c>
      <c r="F183" s="37">
        <v>701376</v>
      </c>
      <c r="G183" s="51" t="s">
        <v>59</v>
      </c>
      <c r="H183" s="38">
        <v>10</v>
      </c>
      <c r="I183" s="38">
        <v>4</v>
      </c>
      <c r="J183" s="38">
        <v>7</v>
      </c>
      <c r="K183" s="36">
        <v>10.5</v>
      </c>
      <c r="L183" s="37">
        <v>4</v>
      </c>
      <c r="M183" s="37">
        <v>0</v>
      </c>
      <c r="N183" s="37">
        <v>4</v>
      </c>
      <c r="O183" s="37" t="s">
        <v>42</v>
      </c>
      <c r="P183" s="37">
        <v>10</v>
      </c>
      <c r="Q183" s="37" t="s">
        <v>42</v>
      </c>
      <c r="R183" s="37">
        <v>0</v>
      </c>
      <c r="S183" s="37">
        <v>0</v>
      </c>
      <c r="T183" s="37">
        <v>0</v>
      </c>
      <c r="U183" s="37">
        <v>0</v>
      </c>
      <c r="V183" s="37">
        <v>0</v>
      </c>
      <c r="W183" s="37">
        <v>0</v>
      </c>
      <c r="X183" s="37">
        <v>0</v>
      </c>
      <c r="Y183" s="37">
        <v>0</v>
      </c>
      <c r="Z183" s="39">
        <f>K183+L183+M183+R183+U183</f>
        <v>14.5</v>
      </c>
      <c r="AA183" s="39">
        <f>Z183+IF(O183="ΠΑΤΡΕΩN",4,0)+IF(Q183="ΠΑΤΡΕΩN",10,0)+IF(T183="ΠΑΤΡΕΩN",S183,0)+IF(W183="ΠΑΤΡΕΩN",V183,0)+IF(Y183="ΠΑΤΡΕΩN",X183,0)</f>
        <v>28.5</v>
      </c>
      <c r="AB183" s="39">
        <f>Z183+IF(O183="ΑΙΓΙΑΛΕΙΑΣ",4,0)+IF(Q183="ΑΙΓΙΑΛΕΙΑΣ",10,0)+IF(T183="ΑΙΓΙΑΛΕΙΑΣ",S183,0)+IF(W183="ΑΙΓΙΑΛΕΙΑΣ",V183,0)+IF(Y183="ΑΙΓΙΑΛΕΙΑΣ",X183,0)</f>
        <v>14.5</v>
      </c>
      <c r="AC183" s="39">
        <f>Z183+IF(O183="ΔΥΤΙΚΗΣ ΑΧΑΪΑΣ",4,0)+IF(Q183="ΔΥΤΙΚΗΣ ΑΧΑΪΑΣ",10,0)+IF(T183="ΔΥΤΙΚΗΣ ΑΧΑΪΑΣ",S183,0)+IF(W183="ΔΥΤΙΚΗΣ ΑΧΑΪΑΣ",V183,0)+IF(Y183="ΔΥΤΙΚΗΣ ΑΧΑΪΑΣ",X183,0)</f>
        <v>14.5</v>
      </c>
      <c r="AD183" s="39">
        <f>Z183+IF(O183="ΕΡΥΜΑΝΘΟΥ",4,0)+IF(Q183="ΕΡΥΜΑΝΘΟΥ",10,0)+IF(T183="ΕΡΥΜΑΝΘΟΥ",S183,0)+IF(W183="ΕΡΥΜΑΝΘΟΥ",V183,0)+IF(Y183="ΕΡΥΜΑΝΘΟΥ",X183,0)</f>
        <v>14.5</v>
      </c>
      <c r="AE183" s="39">
        <f>Z183+IF(O183="ΚΑΛΑΒΡΥΤΩΝ",4,0)+IF(Q183="ΚΑΛΑΒΡΥΤΩΝ",10,0)+IF(T183="ΚΑΛΑΒΡΥΤΩΝ",S183,0)+IF(W183="ΚΑΛΑΒΡΥΤΩΝ",V183,0)+IF(Y183="ΚΑΛΑΒΡΥΤΩΝ",X183,0)</f>
        <v>14.5</v>
      </c>
      <c r="AF183" s="37" t="s">
        <v>43</v>
      </c>
    </row>
    <row r="184" spans="1:32" s="14" customFormat="1" ht="15.75" customHeight="1">
      <c r="A184" s="37">
        <v>183</v>
      </c>
      <c r="B184" s="37" t="s">
        <v>108</v>
      </c>
      <c r="C184" s="37" t="s">
        <v>57</v>
      </c>
      <c r="D184" s="37" t="s">
        <v>97</v>
      </c>
      <c r="E184" s="37" t="s">
        <v>109</v>
      </c>
      <c r="F184" s="37">
        <v>610947</v>
      </c>
      <c r="G184" s="51" t="s">
        <v>59</v>
      </c>
      <c r="H184" s="38">
        <v>12</v>
      </c>
      <c r="I184" s="38">
        <v>9</v>
      </c>
      <c r="J184" s="38">
        <v>7</v>
      </c>
      <c r="K184" s="36">
        <v>14.125</v>
      </c>
      <c r="L184" s="37">
        <v>0</v>
      </c>
      <c r="M184" s="37">
        <v>0</v>
      </c>
      <c r="N184" s="37">
        <v>4</v>
      </c>
      <c r="O184" s="37" t="s">
        <v>42</v>
      </c>
      <c r="P184" s="37">
        <v>0</v>
      </c>
      <c r="Q184" s="37">
        <v>0</v>
      </c>
      <c r="R184" s="37">
        <v>0</v>
      </c>
      <c r="S184" s="37">
        <v>0</v>
      </c>
      <c r="T184" s="37">
        <v>0</v>
      </c>
      <c r="U184" s="37">
        <v>0</v>
      </c>
      <c r="V184" s="37">
        <v>0</v>
      </c>
      <c r="W184" s="37">
        <v>0</v>
      </c>
      <c r="X184" s="37">
        <v>0</v>
      </c>
      <c r="Y184" s="37">
        <v>0</v>
      </c>
      <c r="Z184" s="39">
        <f>K184+L184+M184+R184+U184</f>
        <v>14.125</v>
      </c>
      <c r="AA184" s="39">
        <f>Z184+IF(O184="ΠΑΤΡΕΩN",4,0)+IF(Q184="ΠΑΤΡΕΩN",10,0)+IF(T184="ΠΑΤΡΕΩN",S184,0)+IF(W184="ΠΑΤΡΕΩN",V184,0)+IF(Y184="ΠΑΤΡΕΩN",X184,0)</f>
        <v>18.125</v>
      </c>
      <c r="AB184" s="39">
        <f>Z184+IF(O184="ΑΙΓΙΑΛΕΙΑΣ",4,0)+IF(Q184="ΑΙΓΙΑΛΕΙΑΣ",10,0)+IF(T184="ΑΙΓΙΑΛΕΙΑΣ",S184,0)+IF(W184="ΑΙΓΙΑΛΕΙΑΣ",V184,0)+IF(Y184="ΑΙΓΙΑΛΕΙΑΣ",X184,0)</f>
        <v>14.125</v>
      </c>
      <c r="AC184" s="39">
        <f>Z184+IF(O184="ΔΥΤΙΚΗΣ ΑΧΑΪΑΣ",4,0)+IF(Q184="ΔΥΤΙΚΗΣ ΑΧΑΪΑΣ",10,0)+IF(T184="ΔΥΤΙΚΗΣ ΑΧΑΪΑΣ",S184,0)+IF(W184="ΔΥΤΙΚΗΣ ΑΧΑΪΑΣ",V184,0)+IF(Y184="ΔΥΤΙΚΗΣ ΑΧΑΪΑΣ",X184,0)</f>
        <v>14.125</v>
      </c>
      <c r="AD184" s="39">
        <f>Z184+IF(O184="ΕΡΥΜΑΝΘΟΥ",4,0)+IF(Q184="ΕΡΥΜΑΝΘΟΥ",10,0)+IF(T184="ΕΡΥΜΑΝΘΟΥ",S184,0)+IF(W184="ΕΡΥΜΑΝΘΟΥ",V184,0)+IF(Y184="ΕΡΥΜΑΝΘΟΥ",X184,0)</f>
        <v>14.125</v>
      </c>
      <c r="AE184" s="39">
        <f>Z184+IF(O184="ΚΑΛΑΒΡΥΤΩΝ",4,0)+IF(Q184="ΚΑΛΑΒΡΥΤΩΝ",10,0)+IF(T184="ΚΑΛΑΒΡΥΤΩΝ",S184,0)+IF(W184="ΚΑΛΑΒΡΥΤΩΝ",V184,0)+IF(Y184="ΚΑΛΑΒΡΥΤΩΝ",X184,0)</f>
        <v>14.125</v>
      </c>
      <c r="AF184" s="37" t="s">
        <v>43</v>
      </c>
    </row>
    <row r="185" spans="1:32" ht="15.75" customHeight="1">
      <c r="A185" s="37">
        <v>184</v>
      </c>
      <c r="B185" s="37" t="s">
        <v>253</v>
      </c>
      <c r="C185" s="37" t="s">
        <v>67</v>
      </c>
      <c r="D185" s="37" t="s">
        <v>51</v>
      </c>
      <c r="E185" s="37" t="s">
        <v>106</v>
      </c>
      <c r="F185" s="37">
        <v>621397</v>
      </c>
      <c r="G185" s="51" t="s">
        <v>59</v>
      </c>
      <c r="H185" s="38">
        <v>9</v>
      </c>
      <c r="I185" s="38">
        <v>9</v>
      </c>
      <c r="J185" s="38">
        <v>11</v>
      </c>
      <c r="K185" s="36">
        <v>9.75</v>
      </c>
      <c r="L185" s="37">
        <v>4</v>
      </c>
      <c r="M185" s="37">
        <v>0</v>
      </c>
      <c r="N185" s="37">
        <v>4</v>
      </c>
      <c r="O185" s="37" t="s">
        <v>42</v>
      </c>
      <c r="P185" s="37">
        <v>10</v>
      </c>
      <c r="Q185" s="37" t="s">
        <v>42</v>
      </c>
      <c r="R185" s="37">
        <v>0</v>
      </c>
      <c r="S185" s="37">
        <v>0</v>
      </c>
      <c r="T185" s="37">
        <v>0</v>
      </c>
      <c r="U185" s="37">
        <v>0</v>
      </c>
      <c r="V185" s="37">
        <v>0</v>
      </c>
      <c r="W185" s="37">
        <v>0</v>
      </c>
      <c r="X185" s="37">
        <v>0</v>
      </c>
      <c r="Y185" s="37">
        <v>0</v>
      </c>
      <c r="Z185" s="39">
        <f>K185+L185+M185+R185+U185</f>
        <v>13.75</v>
      </c>
      <c r="AA185" s="39">
        <f>Z185+IF(O185="ΠΑΤΡΕΩN",4,0)+IF(Q185="ΠΑΤΡΕΩN",10,0)+IF(T185="ΠΑΤΡΕΩN",S185,0)+IF(W185="ΠΑΤΡΕΩN",V185,0)+IF(Y185="ΠΑΤΡΕΩN",X185,0)</f>
        <v>27.75</v>
      </c>
      <c r="AB185" s="39">
        <f>Z185+IF(O185="ΑΙΓΙΑΛΕΙΑΣ",4,0)+IF(Q185="ΑΙΓΙΑΛΕΙΑΣ",10,0)+IF(T185="ΑΙΓΙΑΛΕΙΑΣ",S185,0)+IF(W185="ΑΙΓΙΑΛΕΙΑΣ",V185,0)+IF(Y185="ΑΙΓΙΑΛΕΙΑΣ",X185,0)</f>
        <v>13.75</v>
      </c>
      <c r="AC185" s="39">
        <f>Z185+IF(O185="ΔΥΤΙΚΗΣ ΑΧΑΪΑΣ",4,0)+IF(Q185="ΔΥΤΙΚΗΣ ΑΧΑΪΑΣ",10,0)+IF(T185="ΔΥΤΙΚΗΣ ΑΧΑΪΑΣ",S185,0)+IF(W185="ΔΥΤΙΚΗΣ ΑΧΑΪΑΣ",V185,0)+IF(Y185="ΔΥΤΙΚΗΣ ΑΧΑΪΑΣ",X185,0)</f>
        <v>13.75</v>
      </c>
      <c r="AD185" s="39">
        <f>Z185+IF(O185="ΕΡΥΜΑΝΘΟΥ",4,0)+IF(Q185="ΕΡΥΜΑΝΘΟΥ",10,0)+IF(T185="ΕΡΥΜΑΝΘΟΥ",S185,0)+IF(W185="ΕΡΥΜΑΝΘΟΥ",V185,0)+IF(Y185="ΕΡΥΜΑΝΘΟΥ",X185,0)</f>
        <v>13.75</v>
      </c>
      <c r="AE185" s="39">
        <f>Z185+IF(O185="ΚΑΛΑΒΡΥΤΩΝ",4,0)+IF(Q185="ΚΑΛΑΒΡΥΤΩΝ",10,0)+IF(T185="ΚΑΛΑΒΡΥΤΩΝ",S185,0)+IF(W185="ΚΑΛΑΒΡΥΤΩΝ",V185,0)+IF(Y185="ΚΑΛΑΒΡΥΤΩΝ",X185,0)</f>
        <v>13.75</v>
      </c>
      <c r="AF185" s="37" t="s">
        <v>43</v>
      </c>
    </row>
    <row r="186" spans="1:32" ht="15.75" customHeight="1">
      <c r="A186" s="37">
        <v>185</v>
      </c>
      <c r="B186" s="42" t="s">
        <v>413</v>
      </c>
      <c r="C186" s="42" t="s">
        <v>205</v>
      </c>
      <c r="D186" s="43">
        <v>0</v>
      </c>
      <c r="E186" s="65" t="s">
        <v>485</v>
      </c>
      <c r="F186" s="43">
        <v>702008</v>
      </c>
      <c r="G186" s="67" t="s">
        <v>59</v>
      </c>
      <c r="H186" s="43">
        <v>9</v>
      </c>
      <c r="I186" s="43">
        <v>7</v>
      </c>
      <c r="J186" s="43">
        <v>19</v>
      </c>
      <c r="K186" s="36">
        <v>9.6666666666666661</v>
      </c>
      <c r="L186" s="43">
        <v>4</v>
      </c>
      <c r="M186" s="43">
        <v>0</v>
      </c>
      <c r="N186" s="43">
        <v>4</v>
      </c>
      <c r="O186" s="42" t="s">
        <v>42</v>
      </c>
      <c r="P186" s="43">
        <v>10</v>
      </c>
      <c r="Q186" s="42" t="s">
        <v>42</v>
      </c>
      <c r="R186" s="43">
        <v>0</v>
      </c>
      <c r="S186" s="43">
        <v>0</v>
      </c>
      <c r="T186" s="43">
        <v>0</v>
      </c>
      <c r="U186" s="43">
        <v>0</v>
      </c>
      <c r="V186" s="43">
        <v>3</v>
      </c>
      <c r="W186" s="42" t="s">
        <v>42</v>
      </c>
      <c r="X186" s="43">
        <v>0</v>
      </c>
      <c r="Y186" s="43">
        <v>0</v>
      </c>
      <c r="Z186" s="39">
        <f>K186+L186+M186+R186+U186</f>
        <v>13.666666666666666</v>
      </c>
      <c r="AA186" s="39">
        <f>Z186+IF(O186="ΠΑΤΡΕΩN",4,0)+IF(Q186="ΠΑΤΡΕΩN",10,0)+IF(T186="ΠΑΤΡΕΩN",S186,0)+IF(W186="ΠΑΤΡΕΩN",V186,0)+IF(Y186="ΠΑΤΡΕΩN",X186,0)</f>
        <v>30.666666666666664</v>
      </c>
      <c r="AB186" s="39">
        <f>Z186+IF(O186="ΑΙΓΙΑΛΕΙΑΣ",4,0)+IF(Q186="ΑΙΓΙΑΛΕΙΑΣ",10,0)+IF(T186="ΑΙΓΙΑΛΕΙΑΣ",S186,0)+IF(W186="ΑΙΓΙΑΛΕΙΑΣ",V186,0)+IF(Y186="ΑΙΓΙΑΛΕΙΑΣ",X186,0)</f>
        <v>13.666666666666666</v>
      </c>
      <c r="AC186" s="39">
        <f>Z186+IF(O186="ΔΥΤΙΚΗΣ ΑΧΑΪΑΣ",4,0)+IF(Q186="ΔΥΤΙΚΗΣ ΑΧΑΪΑΣ",10,0)+IF(T186="ΔΥΤΙΚΗΣ ΑΧΑΪΑΣ",S186,0)+IF(W186="ΔΥΤΙΚΗΣ ΑΧΑΪΑΣ",V186,0)+IF(Y186="ΔΥΤΙΚΗΣ ΑΧΑΪΑΣ",X186,0)</f>
        <v>13.666666666666666</v>
      </c>
      <c r="AD186" s="39">
        <f>Z186+IF(O186="ΕΡΥΜΑΝΘΟΥ",4,0)+IF(Q186="ΕΡΥΜΑΝΘΟΥ",10,0)+IF(T186="ΕΡΥΜΑΝΘΟΥ",S186,0)+IF(W186="ΕΡΥΜΑΝΘΟΥ",V186,0)+IF(Y186="ΕΡΥΜΑΝΘΟΥ",X186,0)</f>
        <v>13.666666666666666</v>
      </c>
      <c r="AE186" s="39">
        <f>Z186+IF(O186="ΚΑΛΑΒΡΥΤΩΝ",4,0)+IF(Q186="ΚΑΛΑΒΡΥΤΩΝ",10,0)+IF(T186="ΚΑΛΑΒΡΥΤΩΝ",S186,0)+IF(W186="ΚΑΛΑΒΡΥΤΩΝ",V186,0)+IF(Y186="ΚΑΛΑΒΡΥΤΩΝ",X186,0)</f>
        <v>13.666666666666666</v>
      </c>
      <c r="AF186" s="42" t="s">
        <v>43</v>
      </c>
    </row>
    <row r="187" spans="1:32" s="14" customFormat="1" ht="15.75" customHeight="1">
      <c r="A187" s="37">
        <v>186</v>
      </c>
      <c r="B187" s="37" t="s">
        <v>151</v>
      </c>
      <c r="C187" s="37" t="s">
        <v>217</v>
      </c>
      <c r="D187" s="37" t="s">
        <v>218</v>
      </c>
      <c r="E187" s="37" t="s">
        <v>106</v>
      </c>
      <c r="F187" s="37">
        <v>616880</v>
      </c>
      <c r="G187" s="51" t="s">
        <v>59</v>
      </c>
      <c r="H187" s="38">
        <v>12</v>
      </c>
      <c r="I187" s="38">
        <v>4</v>
      </c>
      <c r="J187" s="38">
        <v>25</v>
      </c>
      <c r="K187" s="36">
        <v>13.625</v>
      </c>
      <c r="L187" s="37">
        <v>0</v>
      </c>
      <c r="M187" s="37">
        <v>0</v>
      </c>
      <c r="N187" s="37">
        <v>4</v>
      </c>
      <c r="O187" s="37" t="s">
        <v>42</v>
      </c>
      <c r="P187" s="37">
        <v>0</v>
      </c>
      <c r="Q187" s="37">
        <v>0</v>
      </c>
      <c r="R187" s="37">
        <v>0</v>
      </c>
      <c r="S187" s="37">
        <v>0</v>
      </c>
      <c r="T187" s="37">
        <v>0</v>
      </c>
      <c r="U187" s="37">
        <v>0</v>
      </c>
      <c r="V187" s="37">
        <v>0</v>
      </c>
      <c r="W187" s="37">
        <v>0</v>
      </c>
      <c r="X187" s="37">
        <v>0</v>
      </c>
      <c r="Y187" s="37">
        <v>0</v>
      </c>
      <c r="Z187" s="39">
        <f>K187+L187+M187+R187+U187</f>
        <v>13.625</v>
      </c>
      <c r="AA187" s="39">
        <f>Z187+IF(O187="ΠΑΤΡΕΩN",4,0)+IF(Q187="ΠΑΤΡΕΩN",10,0)+IF(T187="ΠΑΤΡΕΩN",S187,0)+IF(W187="ΠΑΤΡΕΩN",V187,0)+IF(Y187="ΠΑΤΡΕΩN",X187,0)</f>
        <v>17.625</v>
      </c>
      <c r="AB187" s="39">
        <f>Z187+IF(O187="ΑΙΓΙΑΛΕΙΑΣ",4,0)+IF(Q187="ΑΙΓΙΑΛΕΙΑΣ",10,0)+IF(T187="ΑΙΓΙΑΛΕΙΑΣ",S187,0)+IF(W187="ΑΙΓΙΑΛΕΙΑΣ",V187,0)+IF(Y187="ΑΙΓΙΑΛΕΙΑΣ",X187,0)</f>
        <v>13.625</v>
      </c>
      <c r="AC187" s="39">
        <f>Z187+IF(O187="ΔΥΤΙΚΗΣ ΑΧΑΪΑΣ",4,0)+IF(Q187="ΔΥΤΙΚΗΣ ΑΧΑΪΑΣ",10,0)+IF(T187="ΔΥΤΙΚΗΣ ΑΧΑΪΑΣ",S187,0)+IF(W187="ΔΥΤΙΚΗΣ ΑΧΑΪΑΣ",V187,0)+IF(Y187="ΔΥΤΙΚΗΣ ΑΧΑΪΑΣ",X187,0)</f>
        <v>13.625</v>
      </c>
      <c r="AD187" s="39">
        <f>Z187+IF(O187="ΕΡΥΜΑΝΘΟΥ",4,0)+IF(Q187="ΕΡΥΜΑΝΘΟΥ",10,0)+IF(T187="ΕΡΥΜΑΝΘΟΥ",S187,0)+IF(W187="ΕΡΥΜΑΝΘΟΥ",V187,0)+IF(Y187="ΕΡΥΜΑΝΘΟΥ",X187,0)</f>
        <v>13.625</v>
      </c>
      <c r="AE187" s="39">
        <f>Z187+IF(O187="ΚΑΛΑΒΡΥΤΩΝ",4,0)+IF(Q187="ΚΑΛΑΒΡΥΤΩΝ",10,0)+IF(T187="ΚΑΛΑΒΡΥΤΩΝ",S187,0)+IF(W187="ΚΑΛΑΒΡΥΤΩΝ",V187,0)+IF(Y187="ΚΑΛΑΒΡΥΤΩΝ",X187,0)</f>
        <v>13.625</v>
      </c>
      <c r="AF187" s="37" t="s">
        <v>43</v>
      </c>
    </row>
    <row r="188" spans="1:32" s="14" customFormat="1" ht="15.75" customHeight="1">
      <c r="A188" s="37">
        <v>187</v>
      </c>
      <c r="B188" s="37" t="s">
        <v>338</v>
      </c>
      <c r="C188" s="37" t="s">
        <v>206</v>
      </c>
      <c r="D188" s="37" t="s">
        <v>243</v>
      </c>
      <c r="E188" s="37" t="s">
        <v>346</v>
      </c>
      <c r="F188" s="37">
        <v>702537</v>
      </c>
      <c r="G188" s="51" t="s">
        <v>59</v>
      </c>
      <c r="H188" s="38">
        <v>9</v>
      </c>
      <c r="I188" s="38">
        <v>7</v>
      </c>
      <c r="J188" s="38">
        <v>13</v>
      </c>
      <c r="K188" s="36">
        <v>9.5833333333333339</v>
      </c>
      <c r="L188" s="37">
        <v>4</v>
      </c>
      <c r="M188" s="37">
        <v>0</v>
      </c>
      <c r="N188" s="37">
        <v>4</v>
      </c>
      <c r="O188" s="37" t="s">
        <v>42</v>
      </c>
      <c r="P188" s="37">
        <v>0</v>
      </c>
      <c r="Q188" s="37">
        <v>0</v>
      </c>
      <c r="R188" s="37">
        <v>0</v>
      </c>
      <c r="S188" s="37">
        <v>0</v>
      </c>
      <c r="T188" s="37">
        <v>0</v>
      </c>
      <c r="U188" s="37">
        <v>0</v>
      </c>
      <c r="V188" s="37">
        <v>0</v>
      </c>
      <c r="W188" s="37">
        <v>0</v>
      </c>
      <c r="X188" s="37">
        <v>0</v>
      </c>
      <c r="Y188" s="37">
        <v>0</v>
      </c>
      <c r="Z188" s="39">
        <f>K188+L188+M188+R188+U188</f>
        <v>13.583333333333334</v>
      </c>
      <c r="AA188" s="39">
        <f>Z188+IF(O188="ΠΑΤΡΕΩN",4,0)+IF(Q188="ΠΑΤΡΕΩN",10,0)+IF(T188="ΠΑΤΡΕΩN",S188,0)+IF(W188="ΠΑΤΡΕΩN",V188,0)+IF(Y188="ΠΑΤΡΕΩN",X188,0)</f>
        <v>17.583333333333336</v>
      </c>
      <c r="AB188" s="39">
        <f>Z188+IF(O188="ΑΙΓΙΑΛΕΙΑΣ",4,0)+IF(Q188="ΑΙΓΙΑΛΕΙΑΣ",10,0)+IF(T188="ΑΙΓΙΑΛΕΙΑΣ",S188,0)+IF(W188="ΑΙΓΙΑΛΕΙΑΣ",V188,0)+IF(Y188="ΑΙΓΙΑΛΕΙΑΣ",X188,0)</f>
        <v>13.583333333333334</v>
      </c>
      <c r="AC188" s="39">
        <f>Z188+IF(O188="ΔΥΤΙΚΗΣ ΑΧΑΪΑΣ",4,0)+IF(Q188="ΔΥΤΙΚΗΣ ΑΧΑΪΑΣ",10,0)+IF(T188="ΔΥΤΙΚΗΣ ΑΧΑΪΑΣ",S188,0)+IF(W188="ΔΥΤΙΚΗΣ ΑΧΑΪΑΣ",V188,0)+IF(Y188="ΔΥΤΙΚΗΣ ΑΧΑΪΑΣ",X188,0)</f>
        <v>13.583333333333334</v>
      </c>
      <c r="AD188" s="39">
        <f>Z188+IF(O188="ΕΡΥΜΑΝΘΟΥ",4,0)+IF(Q188="ΕΡΥΜΑΝΘΟΥ",10,0)+IF(T188="ΕΡΥΜΑΝΘΟΥ",S188,0)+IF(W188="ΕΡΥΜΑΝΘΟΥ",V188,0)+IF(Y188="ΕΡΥΜΑΝΘΟΥ",X188,0)</f>
        <v>13.583333333333334</v>
      </c>
      <c r="AE188" s="39">
        <f>Z188+IF(O188="ΚΑΛΑΒΡΥΤΩΝ",4,0)+IF(Q188="ΚΑΛΑΒΡΥΤΩΝ",10,0)+IF(T188="ΚΑΛΑΒΡΥΤΩΝ",S188,0)+IF(W188="ΚΑΛΑΒΡΥΤΩΝ",V188,0)+IF(Y188="ΚΑΛΑΒΡΥΤΩΝ",X188,0)</f>
        <v>13.583333333333334</v>
      </c>
      <c r="AF188" s="37" t="s">
        <v>43</v>
      </c>
    </row>
    <row r="189" spans="1:32" s="14" customFormat="1" ht="15.75" customHeight="1">
      <c r="A189" s="37">
        <v>188</v>
      </c>
      <c r="B189" s="50" t="s">
        <v>490</v>
      </c>
      <c r="C189" s="50" t="s">
        <v>491</v>
      </c>
      <c r="D189" s="43">
        <v>0</v>
      </c>
      <c r="E189" s="65" t="s">
        <v>485</v>
      </c>
      <c r="F189" s="49">
        <v>701083</v>
      </c>
      <c r="G189" s="68" t="s">
        <v>59</v>
      </c>
      <c r="H189" s="36">
        <v>9</v>
      </c>
      <c r="I189" s="36">
        <v>7</v>
      </c>
      <c r="J189" s="36">
        <v>12</v>
      </c>
      <c r="K189" s="36">
        <v>9.5833333333333339</v>
      </c>
      <c r="L189" s="36">
        <v>4</v>
      </c>
      <c r="M189" s="36">
        <v>0</v>
      </c>
      <c r="N189" s="36">
        <v>4</v>
      </c>
      <c r="O189" s="36" t="s">
        <v>42</v>
      </c>
      <c r="P189" s="36">
        <v>10</v>
      </c>
      <c r="Q189" s="36" t="s">
        <v>42</v>
      </c>
      <c r="R189" s="36"/>
      <c r="S189" s="36"/>
      <c r="T189" s="36"/>
      <c r="U189" s="36">
        <v>0</v>
      </c>
      <c r="V189" s="36">
        <v>0</v>
      </c>
      <c r="W189" s="36">
        <v>0</v>
      </c>
      <c r="X189" s="36"/>
      <c r="Y189" s="36"/>
      <c r="Z189" s="39">
        <f>K189+L189+M189+R189+U189</f>
        <v>13.583333333333334</v>
      </c>
      <c r="AA189" s="39">
        <f>Z189+IF(O189="ΠΑΤΡΕΩN",4,0)+IF(Q189="ΠΑΤΡΕΩN",10,0)+IF(T189="ΠΑΤΡΕΩN",S189,0)+IF(W189="ΠΑΤΡΕΩN",V189,0)+IF(Y189="ΠΑΤΡΕΩN",X189,0)</f>
        <v>27.583333333333336</v>
      </c>
      <c r="AB189" s="39">
        <f>Z189+IF(O189="ΑΙΓΙΑΛΕΙΑΣ",4,0)+IF(Q189="ΑΙΓΙΑΛΕΙΑΣ",10,0)+IF(T189="ΑΙΓΙΑΛΕΙΑΣ",S189,0)+IF(W189="ΑΙΓΙΑΛΕΙΑΣ",V189,0)+IF(Y189="ΑΙΓΙΑΛΕΙΑΣ",X189,0)</f>
        <v>13.583333333333334</v>
      </c>
      <c r="AC189" s="39">
        <f>Z189+IF(O189="ΔΥΤΙΚΗΣ ΑΧΑΪΑΣ",4,0)+IF(Q189="ΔΥΤΙΚΗΣ ΑΧΑΪΑΣ",10,0)+IF(T189="ΔΥΤΙΚΗΣ ΑΧΑΪΑΣ",S189,0)+IF(W189="ΔΥΤΙΚΗΣ ΑΧΑΪΑΣ",V189,0)+IF(Y189="ΔΥΤΙΚΗΣ ΑΧΑΪΑΣ",X189,0)</f>
        <v>13.583333333333334</v>
      </c>
      <c r="AD189" s="39">
        <f>Z189+IF(O189="ΕΡΥΜΑΝΘΟΥ",4,0)+IF(Q189="ΕΡΥΜΑΝΘΟΥ",10,0)+IF(T189="ΕΡΥΜΑΝΘΟΥ",S189,0)+IF(W189="ΕΡΥΜΑΝΘΟΥ",V189,0)+IF(Y189="ΕΡΥΜΑΝΘΟΥ",X189,0)</f>
        <v>13.583333333333334</v>
      </c>
      <c r="AE189" s="39">
        <f>Z189+IF(O189="ΚΑΛΑΒΡΥΤΩΝ",4,0)+IF(Q189="ΚΑΛΑΒΡΥΤΩΝ",10,0)+IF(T189="ΚΑΛΑΒΡΥΤΩΝ",S189,0)+IF(W189="ΚΑΛΑΒΡΥΤΩΝ",V189,0)+IF(Y189="ΚΑΛΑΒΡΥΤΩΝ",X189,0)</f>
        <v>13.583333333333334</v>
      </c>
      <c r="AF189" s="37" t="s">
        <v>43</v>
      </c>
    </row>
    <row r="190" spans="1:32" ht="15.75" customHeight="1">
      <c r="A190" s="37">
        <v>189</v>
      </c>
      <c r="B190" s="37" t="s">
        <v>299</v>
      </c>
      <c r="C190" s="37" t="s">
        <v>167</v>
      </c>
      <c r="D190" s="37" t="s">
        <v>40</v>
      </c>
      <c r="E190" s="37" t="s">
        <v>124</v>
      </c>
      <c r="F190" s="37">
        <v>614559</v>
      </c>
      <c r="G190" s="51" t="s">
        <v>59</v>
      </c>
      <c r="H190" s="38">
        <v>11</v>
      </c>
      <c r="I190" s="38">
        <v>9</v>
      </c>
      <c r="J190" s="38">
        <v>25</v>
      </c>
      <c r="K190" s="36">
        <v>12.75</v>
      </c>
      <c r="L190" s="37">
        <v>0</v>
      </c>
      <c r="M190" s="37">
        <v>0</v>
      </c>
      <c r="N190" s="37">
        <v>4</v>
      </c>
      <c r="O190" s="37" t="s">
        <v>42</v>
      </c>
      <c r="P190" s="37">
        <v>0</v>
      </c>
      <c r="Q190" s="37">
        <v>0</v>
      </c>
      <c r="R190" s="37">
        <v>0</v>
      </c>
      <c r="S190" s="37">
        <v>0</v>
      </c>
      <c r="T190" s="37">
        <v>0</v>
      </c>
      <c r="U190" s="37">
        <v>0</v>
      </c>
      <c r="V190" s="37">
        <v>0</v>
      </c>
      <c r="W190" s="37">
        <v>0</v>
      </c>
      <c r="X190" s="37">
        <v>0</v>
      </c>
      <c r="Y190" s="37">
        <v>0</v>
      </c>
      <c r="Z190" s="39">
        <f>K190+L190+M190+R190+U190</f>
        <v>12.75</v>
      </c>
      <c r="AA190" s="39">
        <f>Z190+IF(O190="ΠΑΤΡΕΩN",4,0)+IF(Q190="ΠΑΤΡΕΩN",10,0)+IF(T190="ΠΑΤΡΕΩN",S190,0)+IF(W190="ΠΑΤΡΕΩN",V190,0)+IF(Y190="ΠΑΤΡΕΩN",X190,0)</f>
        <v>16.75</v>
      </c>
      <c r="AB190" s="39">
        <f>Z190+IF(O190="ΑΙΓΙΑΛΕΙΑΣ",4,0)+IF(Q190="ΑΙΓΙΑΛΕΙΑΣ",10,0)+IF(T190="ΑΙΓΙΑΛΕΙΑΣ",S190,0)+IF(W190="ΑΙΓΙΑΛΕΙΑΣ",V190,0)+IF(Y190="ΑΙΓΙΑΛΕΙΑΣ",X190,0)</f>
        <v>12.75</v>
      </c>
      <c r="AC190" s="39">
        <f>Z190+IF(O190="ΔΥΤΙΚΗΣ ΑΧΑΪΑΣ",4,0)+IF(Q190="ΔΥΤΙΚΗΣ ΑΧΑΪΑΣ",10,0)+IF(T190="ΔΥΤΙΚΗΣ ΑΧΑΪΑΣ",S190,0)+IF(W190="ΔΥΤΙΚΗΣ ΑΧΑΪΑΣ",V190,0)+IF(Y190="ΔΥΤΙΚΗΣ ΑΧΑΪΑΣ",X190,0)</f>
        <v>12.75</v>
      </c>
      <c r="AD190" s="39">
        <f>Z190+IF(O190="ΕΡΥΜΑΝΘΟΥ",4,0)+IF(Q190="ΕΡΥΜΑΝΘΟΥ",10,0)+IF(T190="ΕΡΥΜΑΝΘΟΥ",S190,0)+IF(W190="ΕΡΥΜΑΝΘΟΥ",V190,0)+IF(Y190="ΕΡΥΜΑΝΘΟΥ",X190,0)</f>
        <v>12.75</v>
      </c>
      <c r="AE190" s="39">
        <f>Z190+IF(O190="ΚΑΛΑΒΡΥΤΩΝ",4,0)+IF(Q190="ΚΑΛΑΒΡΥΤΩΝ",10,0)+IF(T190="ΚΑΛΑΒΡΥΤΩΝ",S190,0)+IF(W190="ΚΑΛΑΒΡΥΤΩΝ",V190,0)+IF(Y190="ΚΑΛΑΒΡΥΤΩΝ",X190,0)</f>
        <v>12.75</v>
      </c>
      <c r="AF190" s="37" t="s">
        <v>43</v>
      </c>
    </row>
    <row r="191" spans="1:32" s="14" customFormat="1" ht="15.75" customHeight="1">
      <c r="A191" s="37">
        <v>190</v>
      </c>
      <c r="B191" s="37" t="s">
        <v>140</v>
      </c>
      <c r="C191" s="37" t="s">
        <v>126</v>
      </c>
      <c r="D191" s="37" t="s">
        <v>40</v>
      </c>
      <c r="E191" s="37" t="s">
        <v>141</v>
      </c>
      <c r="F191" s="37">
        <v>618060</v>
      </c>
      <c r="G191" s="51" t="s">
        <v>59</v>
      </c>
      <c r="H191" s="38">
        <v>11</v>
      </c>
      <c r="I191" s="38">
        <v>7</v>
      </c>
      <c r="J191" s="38">
        <v>6</v>
      </c>
      <c r="K191" s="36">
        <v>12.375</v>
      </c>
      <c r="L191" s="37">
        <v>0</v>
      </c>
      <c r="M191" s="37">
        <v>0</v>
      </c>
      <c r="N191" s="37">
        <v>4</v>
      </c>
      <c r="O191" s="37" t="s">
        <v>42</v>
      </c>
      <c r="P191" s="37">
        <v>0</v>
      </c>
      <c r="Q191" s="37">
        <v>0</v>
      </c>
      <c r="R191" s="37">
        <v>0</v>
      </c>
      <c r="S191" s="36">
        <v>0</v>
      </c>
      <c r="T191" s="37">
        <v>0</v>
      </c>
      <c r="U191" s="37">
        <v>0</v>
      </c>
      <c r="V191" s="37">
        <v>0</v>
      </c>
      <c r="W191" s="37">
        <v>0</v>
      </c>
      <c r="X191" s="37">
        <v>0</v>
      </c>
      <c r="Y191" s="37">
        <v>0</v>
      </c>
      <c r="Z191" s="39">
        <f>K191+L191+M191+R191+U191</f>
        <v>12.375</v>
      </c>
      <c r="AA191" s="39">
        <f>Z191+IF(O191="ΠΑΤΡΕΩN",4,0)+IF(Q191="ΠΑΤΡΕΩN",10,0)+IF(T191="ΠΑΤΡΕΩN",S191,0)+IF(W191="ΠΑΤΡΕΩN",V191,0)+IF(Y191="ΠΑΤΡΕΩN",X191,0)</f>
        <v>16.375</v>
      </c>
      <c r="AB191" s="39">
        <f>Z191+IF(O191="ΑΙΓΙΑΛΕΙΑΣ",4,0)+IF(Q191="ΑΙΓΙΑΛΕΙΑΣ",10,0)+IF(T191="ΑΙΓΙΑΛΕΙΑΣ",S191,0)+IF(W191="ΑΙΓΙΑΛΕΙΑΣ",V191,0)+IF(Y191="ΑΙΓΙΑΛΕΙΑΣ",X191,0)</f>
        <v>12.375</v>
      </c>
      <c r="AC191" s="39">
        <f>Z191+IF(O191="ΔΥΤΙΚΗΣ ΑΧΑΪΑΣ",4,0)+IF(Q191="ΔΥΤΙΚΗΣ ΑΧΑΪΑΣ",10,0)+IF(T191="ΔΥΤΙΚΗΣ ΑΧΑΪΑΣ",S191,0)+IF(W191="ΔΥΤΙΚΗΣ ΑΧΑΪΑΣ",V191,0)+IF(Y191="ΔΥΤΙΚΗΣ ΑΧΑΪΑΣ",X191,0)</f>
        <v>12.375</v>
      </c>
      <c r="AD191" s="39">
        <f>Z191+IF(O191="ΕΡΥΜΑΝΘΟΥ",4,0)+IF(Q191="ΕΡΥΜΑΝΘΟΥ",10,0)+IF(T191="ΕΡΥΜΑΝΘΟΥ",S191,0)+IF(W191="ΕΡΥΜΑΝΘΟΥ",V191,0)+IF(Y191="ΕΡΥΜΑΝΘΟΥ",X191,0)</f>
        <v>12.375</v>
      </c>
      <c r="AE191" s="39">
        <f>Z191+IF(O191="ΚΑΛΑΒΡΥΤΩΝ",4,0)+IF(Q191="ΚΑΛΑΒΡΥΤΩΝ",10,0)+IF(T191="ΚΑΛΑΒΡΥΤΩΝ",S191,0)+IF(W191="ΚΑΛΑΒΡΥΤΩΝ",V191,0)+IF(Y191="ΚΑΛΑΒΡΥΤΩΝ",X191,0)</f>
        <v>12.375</v>
      </c>
      <c r="AF191" s="37" t="s">
        <v>43</v>
      </c>
    </row>
    <row r="192" spans="1:32" s="14" customFormat="1" ht="15.75" customHeight="1">
      <c r="A192" s="37">
        <v>191</v>
      </c>
      <c r="B192" s="37" t="s">
        <v>237</v>
      </c>
      <c r="C192" s="37" t="s">
        <v>181</v>
      </c>
      <c r="D192" s="37" t="s">
        <v>51</v>
      </c>
      <c r="E192" s="37" t="s">
        <v>238</v>
      </c>
      <c r="F192" s="37">
        <v>617905</v>
      </c>
      <c r="G192" s="51" t="s">
        <v>59</v>
      </c>
      <c r="H192" s="38">
        <v>11</v>
      </c>
      <c r="I192" s="38">
        <v>7</v>
      </c>
      <c r="J192" s="38">
        <v>8</v>
      </c>
      <c r="K192" s="36">
        <v>12.375</v>
      </c>
      <c r="L192" s="37">
        <v>0</v>
      </c>
      <c r="M192" s="37">
        <v>0</v>
      </c>
      <c r="N192" s="37">
        <v>4</v>
      </c>
      <c r="O192" s="37" t="s">
        <v>42</v>
      </c>
      <c r="P192" s="37">
        <v>0</v>
      </c>
      <c r="Q192" s="37">
        <v>0</v>
      </c>
      <c r="R192" s="37">
        <v>0</v>
      </c>
      <c r="S192" s="37"/>
      <c r="T192" s="37"/>
      <c r="U192" s="37">
        <v>0</v>
      </c>
      <c r="V192" s="37">
        <v>0</v>
      </c>
      <c r="W192" s="37">
        <v>0</v>
      </c>
      <c r="X192" s="37">
        <v>0</v>
      </c>
      <c r="Y192" s="37">
        <v>0</v>
      </c>
      <c r="Z192" s="39">
        <f>K192+L192+M192+R192+U192</f>
        <v>12.375</v>
      </c>
      <c r="AA192" s="39">
        <f>Z192+IF(O192="ΠΑΤΡΕΩN",4,0)+IF(Q192="ΠΑΤΡΕΩN",10,0)+IF(T192="ΠΑΤΡΕΩN",S192,0)+IF(W192="ΠΑΤΡΕΩN",V192,0)+IF(Y192="ΠΑΤΡΕΩN",X192,0)</f>
        <v>16.375</v>
      </c>
      <c r="AB192" s="39">
        <f>Z192+IF(O192="ΑΙΓΙΑΛΕΙΑΣ",4,0)+IF(Q192="ΑΙΓΙΑΛΕΙΑΣ",10,0)+IF(T192="ΑΙΓΙΑΛΕΙΑΣ",S192,0)+IF(W192="ΑΙΓΙΑΛΕΙΑΣ",V192,0)+IF(Y192="ΑΙΓΙΑΛΕΙΑΣ",X192,0)</f>
        <v>12.375</v>
      </c>
      <c r="AC192" s="39">
        <f>Z192+IF(O192="ΔΥΤΙΚΗΣ ΑΧΑΪΑΣ",4,0)+IF(Q192="ΔΥΤΙΚΗΣ ΑΧΑΪΑΣ",10,0)+IF(T192="ΔΥΤΙΚΗΣ ΑΧΑΪΑΣ",S192,0)+IF(W192="ΔΥΤΙΚΗΣ ΑΧΑΪΑΣ",V192,0)+IF(Y192="ΔΥΤΙΚΗΣ ΑΧΑΪΑΣ",X192,0)</f>
        <v>12.375</v>
      </c>
      <c r="AD192" s="39">
        <f>Z192+IF(O192="ΕΡΥΜΑΝΘΟΥ",4,0)+IF(Q192="ΕΡΥΜΑΝΘΟΥ",10,0)+IF(T192="ΕΡΥΜΑΝΘΟΥ",S192,0)+IF(W192="ΕΡΥΜΑΝΘΟΥ",V192,0)+IF(Y192="ΕΡΥΜΑΝΘΟΥ",X192,0)</f>
        <v>12.375</v>
      </c>
      <c r="AE192" s="39">
        <f>Z192+IF(O192="ΚΑΛΑΒΡΥΤΩΝ",4,0)+IF(Q192="ΚΑΛΑΒΡΥΤΩΝ",10,0)+IF(T192="ΚΑΛΑΒΡΥΤΩΝ",S192,0)+IF(W192="ΚΑΛΑΒΡΥΤΩΝ",V192,0)+IF(Y192="ΚΑΛΑΒΡΥΤΩΝ",X192,0)</f>
        <v>12.375</v>
      </c>
      <c r="AF192" s="37" t="s">
        <v>43</v>
      </c>
    </row>
    <row r="193" spans="1:32" s="14" customFormat="1" ht="15.75" customHeight="1">
      <c r="A193" s="37">
        <v>192</v>
      </c>
      <c r="B193" s="37" t="s">
        <v>303</v>
      </c>
      <c r="C193" s="37" t="s">
        <v>135</v>
      </c>
      <c r="D193" s="37" t="s">
        <v>81</v>
      </c>
      <c r="E193" s="37" t="s">
        <v>304</v>
      </c>
      <c r="F193" s="37">
        <v>618058</v>
      </c>
      <c r="G193" s="51" t="s">
        <v>59</v>
      </c>
      <c r="H193" s="38">
        <v>11</v>
      </c>
      <c r="I193" s="38">
        <v>7</v>
      </c>
      <c r="J193" s="38">
        <v>6</v>
      </c>
      <c r="K193" s="36">
        <v>12.375</v>
      </c>
      <c r="L193" s="37">
        <v>0</v>
      </c>
      <c r="M193" s="37">
        <v>0</v>
      </c>
      <c r="N193" s="37">
        <v>4</v>
      </c>
      <c r="O193" s="37" t="s">
        <v>42</v>
      </c>
      <c r="P193" s="37">
        <v>0</v>
      </c>
      <c r="Q193" s="37">
        <v>0</v>
      </c>
      <c r="R193" s="37">
        <v>0</v>
      </c>
      <c r="S193" s="37">
        <v>0</v>
      </c>
      <c r="T193" s="37">
        <v>0</v>
      </c>
      <c r="U193" s="37">
        <v>0</v>
      </c>
      <c r="V193" s="37">
        <v>0</v>
      </c>
      <c r="W193" s="37">
        <v>0</v>
      </c>
      <c r="X193" s="37">
        <v>0</v>
      </c>
      <c r="Y193" s="37">
        <v>0</v>
      </c>
      <c r="Z193" s="39">
        <f>K193+L193+M193+R193+U193</f>
        <v>12.375</v>
      </c>
      <c r="AA193" s="39">
        <f>Z193+IF(O193="ΠΑΤΡΕΩN",4,0)+IF(Q193="ΠΑΤΡΕΩN",10,0)+IF(T193="ΠΑΤΡΕΩN",S193,0)+IF(W193="ΠΑΤΡΕΩN",V193,0)+IF(Y193="ΠΑΤΡΕΩN",X193,0)</f>
        <v>16.375</v>
      </c>
      <c r="AB193" s="39">
        <f>Z193+IF(O193="ΑΙΓΙΑΛΕΙΑΣ",4,0)+IF(Q193="ΑΙΓΙΑΛΕΙΑΣ",10,0)+IF(T193="ΑΙΓΙΑΛΕΙΑΣ",S193,0)+IF(W193="ΑΙΓΙΑΛΕΙΑΣ",V193,0)+IF(Y193="ΑΙΓΙΑΛΕΙΑΣ",X193,0)</f>
        <v>12.375</v>
      </c>
      <c r="AC193" s="39">
        <f>Z193+IF(O193="ΔΥΤΙΚΗΣ ΑΧΑΪΑΣ",4,0)+IF(Q193="ΔΥΤΙΚΗΣ ΑΧΑΪΑΣ",10,0)+IF(T193="ΔΥΤΙΚΗΣ ΑΧΑΪΑΣ",S193,0)+IF(W193="ΔΥΤΙΚΗΣ ΑΧΑΪΑΣ",V193,0)+IF(Y193="ΔΥΤΙΚΗΣ ΑΧΑΪΑΣ",X193,0)</f>
        <v>12.375</v>
      </c>
      <c r="AD193" s="39">
        <f>Z193+IF(O193="ΕΡΥΜΑΝΘΟΥ",4,0)+IF(Q193="ΕΡΥΜΑΝΘΟΥ",10,0)+IF(T193="ΕΡΥΜΑΝΘΟΥ",S193,0)+IF(W193="ΕΡΥΜΑΝΘΟΥ",V193,0)+IF(Y193="ΕΡΥΜΑΝΘΟΥ",X193,0)</f>
        <v>12.375</v>
      </c>
      <c r="AE193" s="39">
        <f>Z193+IF(O193="ΚΑΛΑΒΡΥΤΩΝ",4,0)+IF(Q193="ΚΑΛΑΒΡΥΤΩΝ",10,0)+IF(T193="ΚΑΛΑΒΡΥΤΩΝ",S193,0)+IF(W193="ΚΑΛΑΒΡΥΤΩΝ",V193,0)+IF(Y193="ΚΑΛΑΒΡΥΤΩΝ",X193,0)</f>
        <v>12.375</v>
      </c>
      <c r="AF193" s="37" t="s">
        <v>43</v>
      </c>
    </row>
    <row r="194" spans="1:32" s="14" customFormat="1" ht="15.75" customHeight="1">
      <c r="A194" s="37">
        <v>193</v>
      </c>
      <c r="B194" s="37" t="s">
        <v>279</v>
      </c>
      <c r="C194" s="37" t="s">
        <v>150</v>
      </c>
      <c r="D194" s="37" t="s">
        <v>52</v>
      </c>
      <c r="E194" s="37" t="s">
        <v>278</v>
      </c>
      <c r="F194" s="37">
        <v>618220</v>
      </c>
      <c r="G194" s="51" t="s">
        <v>59</v>
      </c>
      <c r="H194" s="38">
        <v>11</v>
      </c>
      <c r="I194" s="38">
        <v>5</v>
      </c>
      <c r="J194" s="38">
        <v>20</v>
      </c>
      <c r="K194" s="36">
        <v>12.25</v>
      </c>
      <c r="L194" s="37">
        <v>0</v>
      </c>
      <c r="M194" s="37">
        <v>0</v>
      </c>
      <c r="N194" s="37">
        <v>4</v>
      </c>
      <c r="O194" s="37" t="s">
        <v>64</v>
      </c>
      <c r="P194" s="37">
        <v>0</v>
      </c>
      <c r="Q194" s="37">
        <v>0</v>
      </c>
      <c r="R194" s="37">
        <v>0</v>
      </c>
      <c r="S194" s="37">
        <v>0</v>
      </c>
      <c r="T194" s="37">
        <v>0</v>
      </c>
      <c r="U194" s="37">
        <v>0</v>
      </c>
      <c r="V194" s="37">
        <v>0</v>
      </c>
      <c r="W194" s="37" t="s">
        <v>64</v>
      </c>
      <c r="X194" s="37">
        <v>0</v>
      </c>
      <c r="Y194" s="37" t="s">
        <v>64</v>
      </c>
      <c r="Z194" s="39">
        <f>K194+L194+M194+R194+U194</f>
        <v>12.25</v>
      </c>
      <c r="AA194" s="39">
        <f>Z194+IF(O194="ΠΑΤΡΕΩN",4,0)+IF(Q194="ΠΑΤΡΕΩN",10,0)+IF(T194="ΠΑΤΡΕΩN",S194,0)+IF(W194="ΠΑΤΡΕΩN",V194,0)+IF(Y194="ΠΑΤΡΕΩN",X194,0)</f>
        <v>12.25</v>
      </c>
      <c r="AB194" s="39">
        <f>Z194+IF(O194="ΑΙΓΙΑΛΕΙΑΣ",4,0)+IF(Q194="ΑΙΓΙΑΛΕΙΑΣ",10,0)+IF(T194="ΑΙΓΙΑΛΕΙΑΣ",S194,0)+IF(W194="ΑΙΓΙΑΛΕΙΑΣ",V194,0)+IF(Y194="ΑΙΓΙΑΛΕΙΑΣ",X194,0)</f>
        <v>16.25</v>
      </c>
      <c r="AC194" s="39">
        <f>Z194+IF(O194="ΔΥΤΙΚΗΣ ΑΧΑΪΑΣ",4,0)+IF(Q194="ΔΥΤΙΚΗΣ ΑΧΑΪΑΣ",10,0)+IF(T194="ΔΥΤΙΚΗΣ ΑΧΑΪΑΣ",S194,0)+IF(W194="ΔΥΤΙΚΗΣ ΑΧΑΪΑΣ",V194,0)+IF(Y194="ΔΥΤΙΚΗΣ ΑΧΑΪΑΣ",X194,0)</f>
        <v>12.25</v>
      </c>
      <c r="AD194" s="39">
        <f>Z194+IF(O194="ΕΡΥΜΑΝΘΟΥ",4,0)+IF(Q194="ΕΡΥΜΑΝΘΟΥ",10,0)+IF(T194="ΕΡΥΜΑΝΘΟΥ",S194,0)+IF(W194="ΕΡΥΜΑΝΘΟΥ",V194,0)+IF(Y194="ΕΡΥΜΑΝΘΟΥ",X194,0)</f>
        <v>12.25</v>
      </c>
      <c r="AE194" s="39">
        <f>Z194+IF(O194="ΚΑΛΑΒΡΥΤΩΝ",4,0)+IF(Q194="ΚΑΛΑΒΡΥΤΩΝ",10,0)+IF(T194="ΚΑΛΑΒΡΥΤΩΝ",S194,0)+IF(W194="ΚΑΛΑΒΡΥΤΩΝ",V194,0)+IF(Y194="ΚΑΛΑΒΡΥΤΩΝ",X194,0)</f>
        <v>12.25</v>
      </c>
      <c r="AF194" s="37" t="s">
        <v>43</v>
      </c>
    </row>
    <row r="195" spans="1:32" s="14" customFormat="1" ht="15.75" customHeight="1">
      <c r="A195" s="37">
        <v>194</v>
      </c>
      <c r="B195" s="37" t="s">
        <v>400</v>
      </c>
      <c r="C195" s="37" t="s">
        <v>401</v>
      </c>
      <c r="D195" s="37" t="s">
        <v>87</v>
      </c>
      <c r="E195" s="37" t="s">
        <v>159</v>
      </c>
      <c r="F195" s="37">
        <v>618241</v>
      </c>
      <c r="G195" s="51" t="s">
        <v>59</v>
      </c>
      <c r="H195" s="38">
        <v>11</v>
      </c>
      <c r="I195" s="38">
        <v>5</v>
      </c>
      <c r="J195" s="38">
        <v>19</v>
      </c>
      <c r="K195" s="36">
        <v>12.25</v>
      </c>
      <c r="L195" s="37">
        <v>0</v>
      </c>
      <c r="M195" s="37">
        <v>0</v>
      </c>
      <c r="N195" s="37">
        <v>4</v>
      </c>
      <c r="O195" s="37" t="s">
        <v>42</v>
      </c>
      <c r="P195" s="37">
        <v>0</v>
      </c>
      <c r="Q195" s="37">
        <v>0</v>
      </c>
      <c r="R195" s="37">
        <v>0</v>
      </c>
      <c r="S195" s="37">
        <v>0</v>
      </c>
      <c r="T195" s="37">
        <v>0</v>
      </c>
      <c r="U195" s="37">
        <v>0</v>
      </c>
      <c r="V195" s="37">
        <v>0</v>
      </c>
      <c r="W195" s="37">
        <v>0</v>
      </c>
      <c r="X195" s="37">
        <v>0</v>
      </c>
      <c r="Y195" s="37">
        <v>0</v>
      </c>
      <c r="Z195" s="39">
        <f>K195+L195+M195+R195+U195</f>
        <v>12.25</v>
      </c>
      <c r="AA195" s="39">
        <f>Z195+IF(O195="ΠΑΤΡΕΩN",4,0)+IF(Q195="ΠΑΤΡΕΩN",10,0)+IF(T195="ΠΑΤΡΕΩN",S195,0)+IF(W195="ΠΑΤΡΕΩN",V195,0)+IF(Y195="ΠΑΤΡΕΩN",X195,0)</f>
        <v>16.25</v>
      </c>
      <c r="AB195" s="39">
        <f>Z195+IF(O195="ΑΙΓΙΑΛΕΙΑΣ",4,0)+IF(Q195="ΑΙΓΙΑΛΕΙΑΣ",10,0)+IF(T195="ΑΙΓΙΑΛΕΙΑΣ",S195,0)+IF(W195="ΑΙΓΙΑΛΕΙΑΣ",V195,0)+IF(Y195="ΑΙΓΙΑΛΕΙΑΣ",X195,0)</f>
        <v>12.25</v>
      </c>
      <c r="AC195" s="39">
        <f>Z195+IF(O195="ΔΥΤΙΚΗΣ ΑΧΑΪΑΣ",4,0)+IF(Q195="ΔΥΤΙΚΗΣ ΑΧΑΪΑΣ",10,0)+IF(T195="ΔΥΤΙΚΗΣ ΑΧΑΪΑΣ",S195,0)+IF(W195="ΔΥΤΙΚΗΣ ΑΧΑΪΑΣ",V195,0)+IF(Y195="ΔΥΤΙΚΗΣ ΑΧΑΪΑΣ",X195,0)</f>
        <v>12.25</v>
      </c>
      <c r="AD195" s="39">
        <f>Z195+IF(O195="ΕΡΥΜΑΝΘΟΥ",4,0)+IF(Q195="ΕΡΥΜΑΝΘΟΥ",10,0)+IF(T195="ΕΡΥΜΑΝΘΟΥ",S195,0)+IF(W195="ΕΡΥΜΑΝΘΟΥ",V195,0)+IF(Y195="ΕΡΥΜΑΝΘΟΥ",X195,0)</f>
        <v>12.25</v>
      </c>
      <c r="AE195" s="39">
        <f>Z195+IF(O195="ΚΑΛΑΒΡΥΤΩΝ",4,0)+IF(Q195="ΚΑΛΑΒΡΥΤΩΝ",10,0)+IF(T195="ΚΑΛΑΒΡΥΤΩΝ",S195,0)+IF(W195="ΚΑΛΑΒΡΥΤΩΝ",V195,0)+IF(Y195="ΚΑΛΑΒΡΥΤΩΝ",X195,0)</f>
        <v>12.25</v>
      </c>
      <c r="AF195" s="37" t="s">
        <v>43</v>
      </c>
    </row>
    <row r="196" spans="1:32" s="14" customFormat="1" ht="15.75" customHeight="1">
      <c r="A196" s="37">
        <v>195</v>
      </c>
      <c r="B196" s="37" t="s">
        <v>170</v>
      </c>
      <c r="C196" s="37" t="s">
        <v>103</v>
      </c>
      <c r="D196" s="37" t="s">
        <v>87</v>
      </c>
      <c r="E196" s="37" t="s">
        <v>63</v>
      </c>
      <c r="F196" s="37">
        <v>620436</v>
      </c>
      <c r="G196" s="51" t="s">
        <v>59</v>
      </c>
      <c r="H196" s="38">
        <v>11</v>
      </c>
      <c r="I196" s="38">
        <v>4</v>
      </c>
      <c r="J196" s="38">
        <v>8</v>
      </c>
      <c r="K196" s="36">
        <v>12</v>
      </c>
      <c r="L196" s="37">
        <v>0</v>
      </c>
      <c r="M196" s="37">
        <v>0</v>
      </c>
      <c r="N196" s="37">
        <v>4</v>
      </c>
      <c r="O196" s="37" t="s">
        <v>42</v>
      </c>
      <c r="P196" s="37">
        <v>0</v>
      </c>
      <c r="Q196" s="37">
        <v>0</v>
      </c>
      <c r="R196" s="37">
        <v>0</v>
      </c>
      <c r="S196" s="36">
        <v>0</v>
      </c>
      <c r="T196" s="36">
        <v>0</v>
      </c>
      <c r="U196" s="37">
        <v>0</v>
      </c>
      <c r="V196" s="37">
        <v>0</v>
      </c>
      <c r="W196" s="37">
        <v>0</v>
      </c>
      <c r="X196" s="37">
        <v>0</v>
      </c>
      <c r="Y196" s="37">
        <v>0</v>
      </c>
      <c r="Z196" s="39">
        <f>K196+L196+M196+R196+U196</f>
        <v>12</v>
      </c>
      <c r="AA196" s="39">
        <f>Z196+IF(O196="ΠΑΤΡΕΩN",4,0)+IF(Q196="ΠΑΤΡΕΩN",10,0)+IF(T196="ΠΑΤΡΕΩN",S196,0)+IF(W196="ΠΑΤΡΕΩN",V196,0)+IF(Y196="ΠΑΤΡΕΩN",X196,0)</f>
        <v>16</v>
      </c>
      <c r="AB196" s="39">
        <f>Z196+IF(O196="ΑΙΓΙΑΛΕΙΑΣ",4,0)+IF(Q196="ΑΙΓΙΑΛΕΙΑΣ",10,0)+IF(T196="ΑΙΓΙΑΛΕΙΑΣ",S196,0)+IF(W196="ΑΙΓΙΑΛΕΙΑΣ",V196,0)+IF(Y196="ΑΙΓΙΑΛΕΙΑΣ",X196,0)</f>
        <v>12</v>
      </c>
      <c r="AC196" s="39">
        <f>Z196+IF(O196="ΔΥΤΙΚΗΣ ΑΧΑΪΑΣ",4,0)+IF(Q196="ΔΥΤΙΚΗΣ ΑΧΑΪΑΣ",10,0)+IF(T196="ΔΥΤΙΚΗΣ ΑΧΑΪΑΣ",S196,0)+IF(W196="ΔΥΤΙΚΗΣ ΑΧΑΪΑΣ",V196,0)+IF(Y196="ΔΥΤΙΚΗΣ ΑΧΑΪΑΣ",X196,0)</f>
        <v>12</v>
      </c>
      <c r="AD196" s="39">
        <f>Z196+IF(O196="ΕΡΥΜΑΝΘΟΥ",4,0)+IF(Q196="ΕΡΥΜΑΝΘΟΥ",10,0)+IF(T196="ΕΡΥΜΑΝΘΟΥ",S196,0)+IF(W196="ΕΡΥΜΑΝΘΟΥ",V196,0)+IF(Y196="ΕΡΥΜΑΝΘΟΥ",X196,0)</f>
        <v>12</v>
      </c>
      <c r="AE196" s="39">
        <f>Z196+IF(O196="ΚΑΛΑΒΡΥΤΩΝ",4,0)+IF(Q196="ΚΑΛΑΒΡΥΤΩΝ",10,0)+IF(T196="ΚΑΛΑΒΡΥΤΩΝ",S196,0)+IF(W196="ΚΑΛΑΒΡΥΤΩΝ",V196,0)+IF(Y196="ΚΑΛΑΒΡΥΤΩΝ",X196,0)</f>
        <v>12</v>
      </c>
      <c r="AF196" s="37" t="s">
        <v>43</v>
      </c>
    </row>
    <row r="197" spans="1:32" s="14" customFormat="1" ht="15.75" customHeight="1">
      <c r="A197" s="37">
        <v>196</v>
      </c>
      <c r="B197" s="42" t="s">
        <v>456</v>
      </c>
      <c r="C197" s="42" t="s">
        <v>67</v>
      </c>
      <c r="D197" s="42" t="s">
        <v>62</v>
      </c>
      <c r="E197" s="42" t="s">
        <v>168</v>
      </c>
      <c r="F197" s="43">
        <v>613906</v>
      </c>
      <c r="G197" s="67" t="s">
        <v>59</v>
      </c>
      <c r="H197" s="43">
        <v>11</v>
      </c>
      <c r="I197" s="43">
        <v>0</v>
      </c>
      <c r="J197" s="43">
        <v>16</v>
      </c>
      <c r="K197" s="36">
        <v>11.625</v>
      </c>
      <c r="L197" s="43">
        <v>0</v>
      </c>
      <c r="M197" s="43">
        <v>0</v>
      </c>
      <c r="N197" s="43">
        <v>4</v>
      </c>
      <c r="O197" s="42" t="s">
        <v>42</v>
      </c>
      <c r="P197" s="43">
        <v>0</v>
      </c>
      <c r="Q197" s="43">
        <v>0</v>
      </c>
      <c r="R197" s="43">
        <v>0</v>
      </c>
      <c r="S197" s="43">
        <v>0</v>
      </c>
      <c r="T197" s="43">
        <v>0</v>
      </c>
      <c r="U197" s="43">
        <v>0</v>
      </c>
      <c r="V197" s="43">
        <v>0</v>
      </c>
      <c r="W197" s="43">
        <v>0</v>
      </c>
      <c r="X197" s="43">
        <v>0</v>
      </c>
      <c r="Y197" s="43">
        <v>0</v>
      </c>
      <c r="Z197" s="39">
        <f>K197+L197+M197+R197+U197</f>
        <v>11.625</v>
      </c>
      <c r="AA197" s="39">
        <f>Z197+IF(O197="ΠΑΤΡΕΩN",4,0)+IF(Q197="ΠΑΤΡΕΩN",10,0)+IF(T197="ΠΑΤΡΕΩN",S197,0)+IF(W197="ΠΑΤΡΕΩN",V197,0)+IF(Y197="ΠΑΤΡΕΩN",X197,0)</f>
        <v>15.625</v>
      </c>
      <c r="AB197" s="39">
        <f>Z197+IF(O197="ΑΙΓΙΑΛΕΙΑΣ",4,0)+IF(Q197="ΑΙΓΙΑΛΕΙΑΣ",10,0)+IF(T197="ΑΙΓΙΑΛΕΙΑΣ",S197,0)+IF(W197="ΑΙΓΙΑΛΕΙΑΣ",V197,0)+IF(Y197="ΑΙΓΙΑΛΕΙΑΣ",X197,0)</f>
        <v>11.625</v>
      </c>
      <c r="AC197" s="39">
        <f>Z197+IF(O197="ΔΥΤΙΚΗΣ ΑΧΑΪΑΣ",4,0)+IF(Q197="ΔΥΤΙΚΗΣ ΑΧΑΪΑΣ",10,0)+IF(T197="ΔΥΤΙΚΗΣ ΑΧΑΪΑΣ",S197,0)+IF(W197="ΔΥΤΙΚΗΣ ΑΧΑΪΑΣ",V197,0)+IF(Y197="ΔΥΤΙΚΗΣ ΑΧΑΪΑΣ",X197,0)</f>
        <v>11.625</v>
      </c>
      <c r="AD197" s="39">
        <f>Z197+IF(O197="ΕΡΥΜΑΝΘΟΥ",4,0)+IF(Q197="ΕΡΥΜΑΝΘΟΥ",10,0)+IF(T197="ΕΡΥΜΑΝΘΟΥ",S197,0)+IF(W197="ΕΡΥΜΑΝΘΟΥ",V197,0)+IF(Y197="ΕΡΥΜΑΝΘΟΥ",X197,0)</f>
        <v>11.625</v>
      </c>
      <c r="AE197" s="39">
        <f>Z197+IF(O197="ΚΑΛΑΒΡΥΤΩΝ",4,0)+IF(Q197="ΚΑΛΑΒΡΥΤΩΝ",10,0)+IF(T197="ΚΑΛΑΒΡΥΤΩΝ",S197,0)+IF(W197="ΚΑΛΑΒΡΥΤΩΝ",V197,0)+IF(Y197="ΚΑΛΑΒΡΥΤΩΝ",X197,0)</f>
        <v>11.625</v>
      </c>
      <c r="AF197" s="42" t="s">
        <v>43</v>
      </c>
    </row>
    <row r="198" spans="1:32" ht="15.75" customHeight="1">
      <c r="A198" s="37">
        <v>197</v>
      </c>
      <c r="B198" s="42" t="s">
        <v>455</v>
      </c>
      <c r="C198" s="42" t="s">
        <v>48</v>
      </c>
      <c r="D198" s="42" t="s">
        <v>87</v>
      </c>
      <c r="E198" s="42" t="s">
        <v>278</v>
      </c>
      <c r="F198" s="43">
        <v>617748</v>
      </c>
      <c r="G198" s="67" t="s">
        <v>59</v>
      </c>
      <c r="H198" s="43">
        <v>10</v>
      </c>
      <c r="I198" s="43">
        <v>8</v>
      </c>
      <c r="J198" s="43">
        <v>4</v>
      </c>
      <c r="K198" s="36">
        <v>11</v>
      </c>
      <c r="L198" s="43">
        <v>0</v>
      </c>
      <c r="M198" s="43">
        <v>0</v>
      </c>
      <c r="N198" s="43">
        <v>4</v>
      </c>
      <c r="O198" s="42" t="s">
        <v>42</v>
      </c>
      <c r="P198" s="43">
        <v>0</v>
      </c>
      <c r="Q198" s="43">
        <v>0</v>
      </c>
      <c r="R198" s="43">
        <v>0</v>
      </c>
      <c r="S198" s="43">
        <v>0</v>
      </c>
      <c r="T198" s="43">
        <v>0</v>
      </c>
      <c r="U198" s="43">
        <v>0</v>
      </c>
      <c r="V198" s="43">
        <v>0</v>
      </c>
      <c r="W198" s="43">
        <v>0</v>
      </c>
      <c r="X198" s="43">
        <v>0</v>
      </c>
      <c r="Y198" s="43">
        <v>0</v>
      </c>
      <c r="Z198" s="39">
        <f>K198+L198+M198+R198+U198</f>
        <v>11</v>
      </c>
      <c r="AA198" s="39">
        <f>Z198+IF(O198="ΠΑΤΡΕΩN",4,0)+IF(Q198="ΠΑΤΡΕΩN",10,0)+IF(T198="ΠΑΤΡΕΩN",S198,0)+IF(W198="ΠΑΤΡΕΩN",V198,0)+IF(Y198="ΠΑΤΡΕΩN",X198,0)</f>
        <v>15</v>
      </c>
      <c r="AB198" s="39">
        <f>Z198+IF(O198="ΑΙΓΙΑΛΕΙΑΣ",4,0)+IF(Q198="ΑΙΓΙΑΛΕΙΑΣ",10,0)+IF(T198="ΑΙΓΙΑΛΕΙΑΣ",S198,0)+IF(W198="ΑΙΓΙΑΛΕΙΑΣ",V198,0)+IF(Y198="ΑΙΓΙΑΛΕΙΑΣ",X198,0)</f>
        <v>11</v>
      </c>
      <c r="AC198" s="39">
        <f>Z198+IF(O198="ΔΥΤΙΚΗΣ ΑΧΑΪΑΣ",4,0)+IF(Q198="ΔΥΤΙΚΗΣ ΑΧΑΪΑΣ",10,0)+IF(T198="ΔΥΤΙΚΗΣ ΑΧΑΪΑΣ",S198,0)+IF(W198="ΔΥΤΙΚΗΣ ΑΧΑΪΑΣ",V198,0)+IF(Y198="ΔΥΤΙΚΗΣ ΑΧΑΪΑΣ",X198,0)</f>
        <v>11</v>
      </c>
      <c r="AD198" s="39">
        <f>Z198+IF(O198="ΕΡΥΜΑΝΘΟΥ",4,0)+IF(Q198="ΕΡΥΜΑΝΘΟΥ",10,0)+IF(T198="ΕΡΥΜΑΝΘΟΥ",S198,0)+IF(W198="ΕΡΥΜΑΝΘΟΥ",V198,0)+IF(Y198="ΕΡΥΜΑΝΘΟΥ",X198,0)</f>
        <v>11</v>
      </c>
      <c r="AE198" s="39">
        <f>Z198+IF(O198="ΚΑΛΑΒΡΥΤΩΝ",4,0)+IF(Q198="ΚΑΛΑΒΡΥΤΩΝ",10,0)+IF(T198="ΚΑΛΑΒΡΥΤΩΝ",S198,0)+IF(W198="ΚΑΛΑΒΡΥΤΩΝ",V198,0)+IF(Y198="ΚΑΛΑΒΡΥΤΩΝ",X198,0)</f>
        <v>11</v>
      </c>
      <c r="AF198" s="42" t="s">
        <v>43</v>
      </c>
    </row>
    <row r="199" spans="1:32" s="14" customFormat="1" ht="15.75" customHeight="1">
      <c r="A199" s="37">
        <v>198</v>
      </c>
      <c r="B199" s="37" t="s">
        <v>120</v>
      </c>
      <c r="C199" s="37" t="s">
        <v>121</v>
      </c>
      <c r="D199" s="37" t="s">
        <v>97</v>
      </c>
      <c r="E199" s="37" t="s">
        <v>122</v>
      </c>
      <c r="F199" s="37">
        <v>621827</v>
      </c>
      <c r="G199" s="51" t="s">
        <v>59</v>
      </c>
      <c r="H199" s="38">
        <v>10</v>
      </c>
      <c r="I199" s="38">
        <v>6</v>
      </c>
      <c r="J199" s="38">
        <v>23</v>
      </c>
      <c r="K199" s="36">
        <v>10.875</v>
      </c>
      <c r="L199" s="37">
        <v>0</v>
      </c>
      <c r="M199" s="37">
        <v>0</v>
      </c>
      <c r="N199" s="37">
        <v>4</v>
      </c>
      <c r="O199" s="37" t="s">
        <v>42</v>
      </c>
      <c r="P199" s="37">
        <v>0</v>
      </c>
      <c r="Q199" s="37">
        <v>0</v>
      </c>
      <c r="R199" s="37">
        <v>0</v>
      </c>
      <c r="S199" s="37">
        <v>0</v>
      </c>
      <c r="T199" s="37">
        <v>0</v>
      </c>
      <c r="U199" s="37">
        <v>0</v>
      </c>
      <c r="V199" s="37">
        <v>0</v>
      </c>
      <c r="W199" s="37">
        <v>0</v>
      </c>
      <c r="X199" s="37">
        <v>0</v>
      </c>
      <c r="Y199" s="37">
        <v>0</v>
      </c>
      <c r="Z199" s="39">
        <f>K199+L199+M199+R199+U199</f>
        <v>10.875</v>
      </c>
      <c r="AA199" s="39">
        <f>Z199+IF(O199="ΠΑΤΡΕΩN",4,0)+IF(Q199="ΠΑΤΡΕΩN",10,0)+IF(T199="ΠΑΤΡΕΩN",S199,0)+IF(W199="ΠΑΤΡΕΩN",V199,0)+IF(Y199="ΠΑΤΡΕΩN",X199,0)</f>
        <v>14.875</v>
      </c>
      <c r="AB199" s="39">
        <f>Z199+IF(O199="ΑΙΓΙΑΛΕΙΑΣ",4,0)+IF(Q199="ΑΙΓΙΑΛΕΙΑΣ",10,0)+IF(T199="ΑΙΓΙΑΛΕΙΑΣ",S199,0)+IF(W199="ΑΙΓΙΑΛΕΙΑΣ",V199,0)+IF(Y199="ΑΙΓΙΑΛΕΙΑΣ",X199,0)</f>
        <v>10.875</v>
      </c>
      <c r="AC199" s="39">
        <f>Z199+IF(O199="ΔΥΤΙΚΗΣ ΑΧΑΪΑΣ",4,0)+IF(Q199="ΔΥΤΙΚΗΣ ΑΧΑΪΑΣ",10,0)+IF(T199="ΔΥΤΙΚΗΣ ΑΧΑΪΑΣ",S199,0)+IF(W199="ΔΥΤΙΚΗΣ ΑΧΑΪΑΣ",V199,0)+IF(Y199="ΔΥΤΙΚΗΣ ΑΧΑΪΑΣ",X199,0)</f>
        <v>10.875</v>
      </c>
      <c r="AD199" s="39">
        <f>Z199+IF(O199="ΕΡΥΜΑΝΘΟΥ",4,0)+IF(Q199="ΕΡΥΜΑΝΘΟΥ",10,0)+IF(T199="ΕΡΥΜΑΝΘΟΥ",S199,0)+IF(W199="ΕΡΥΜΑΝΘΟΥ",V199,0)+IF(Y199="ΕΡΥΜΑΝΘΟΥ",X199,0)</f>
        <v>10.875</v>
      </c>
      <c r="AE199" s="39">
        <f>Z199+IF(O199="ΚΑΛΑΒΡΥΤΩΝ",4,0)+IF(Q199="ΚΑΛΑΒΡΥΤΩΝ",10,0)+IF(T199="ΚΑΛΑΒΡΥΤΩΝ",S199,0)+IF(W199="ΚΑΛΑΒΡΥΤΩΝ",V199,0)+IF(Y199="ΚΑΛΑΒΡΥΤΩΝ",X199,0)</f>
        <v>10.875</v>
      </c>
      <c r="AF199" s="37" t="s">
        <v>43</v>
      </c>
    </row>
    <row r="200" spans="1:32" s="14" customFormat="1" ht="15.75" customHeight="1">
      <c r="A200" s="37">
        <v>199</v>
      </c>
      <c r="B200" s="37" t="s">
        <v>239</v>
      </c>
      <c r="C200" s="37" t="s">
        <v>121</v>
      </c>
      <c r="D200" s="37">
        <v>0</v>
      </c>
      <c r="E200" s="65" t="s">
        <v>485</v>
      </c>
      <c r="F200" s="37">
        <v>621064</v>
      </c>
      <c r="G200" s="51" t="s">
        <v>59</v>
      </c>
      <c r="H200" s="38">
        <v>10</v>
      </c>
      <c r="I200" s="38">
        <v>6</v>
      </c>
      <c r="J200" s="38">
        <v>22</v>
      </c>
      <c r="K200" s="36">
        <v>10.875</v>
      </c>
      <c r="L200" s="37">
        <v>0</v>
      </c>
      <c r="M200" s="37">
        <v>0</v>
      </c>
      <c r="N200" s="37">
        <v>4</v>
      </c>
      <c r="O200" s="37" t="s">
        <v>177</v>
      </c>
      <c r="P200" s="37">
        <v>0</v>
      </c>
      <c r="Q200" s="37">
        <v>0</v>
      </c>
      <c r="R200" s="37">
        <v>0</v>
      </c>
      <c r="S200" s="37">
        <v>0</v>
      </c>
      <c r="T200" s="37">
        <v>0</v>
      </c>
      <c r="U200" s="37">
        <v>0</v>
      </c>
      <c r="V200" s="37">
        <v>0</v>
      </c>
      <c r="W200" s="37">
        <v>0</v>
      </c>
      <c r="X200" s="37">
        <v>0</v>
      </c>
      <c r="Y200" s="37">
        <v>0</v>
      </c>
      <c r="Z200" s="39">
        <f>K200+L200+M200+R200+U200</f>
        <v>10.875</v>
      </c>
      <c r="AA200" s="39">
        <f>Z200+IF(O200="ΠΑΤΡΕΩN",4,0)+IF(Q200="ΠΑΤΡΕΩN",10,0)+IF(T200="ΠΑΤΡΕΩN",S200,0)+IF(W200="ΠΑΤΡΕΩN",V200,0)+IF(Y200="ΠΑΤΡΕΩN",X200,0)</f>
        <v>10.875</v>
      </c>
      <c r="AB200" s="39">
        <f>Z200+IF(O200="ΑΙΓΙΑΛΕΙΑΣ",4,0)+IF(Q200="ΑΙΓΙΑΛΕΙΑΣ",10,0)+IF(T200="ΑΙΓΙΑΛΕΙΑΣ",S200,0)+IF(W200="ΑΙΓΙΑΛΕΙΑΣ",V200,0)+IF(Y200="ΑΙΓΙΑΛΕΙΑΣ",X200,0)</f>
        <v>10.875</v>
      </c>
      <c r="AC200" s="39">
        <f>Z200+IF(O200="ΔΥΤΙΚΗΣ ΑΧΑΪΑΣ",4,0)+IF(Q200="ΔΥΤΙΚΗΣ ΑΧΑΪΑΣ",10,0)+IF(T200="ΔΥΤΙΚΗΣ ΑΧΑΪΑΣ",S200,0)+IF(W200="ΔΥΤΙΚΗΣ ΑΧΑΪΑΣ",V200,0)+IF(Y200="ΔΥΤΙΚΗΣ ΑΧΑΪΑΣ",X200,0)</f>
        <v>10.875</v>
      </c>
      <c r="AD200" s="39">
        <f>Z200+IF(O200="ΕΡΥΜΑΝΘΟΥ",4,0)+IF(Q200="ΕΡΥΜΑΝΘΟΥ",10,0)+IF(T200="ΕΡΥΜΑΝΘΟΥ",S200,0)+IF(W200="ΕΡΥΜΑΝΘΟΥ",V200,0)+IF(Y200="ΕΡΥΜΑΝΘΟΥ",X200,0)</f>
        <v>10.875</v>
      </c>
      <c r="AE200" s="39">
        <f>Z200+IF(O200="ΚΑΛΑΒΡΥΤΩΝ",4,0)+IF(Q200="ΚΑΛΑΒΡΥΤΩΝ",10,0)+IF(T200="ΚΑΛΑΒΡΥΤΩΝ",S200,0)+IF(W200="ΚΑΛΑΒΡΥΤΩΝ",V200,0)+IF(Y200="ΚΑΛΑΒΡΥΤΩΝ",X200,0)</f>
        <v>14.875</v>
      </c>
      <c r="AF200" s="37" t="s">
        <v>43</v>
      </c>
    </row>
    <row r="201" spans="1:32" s="14" customFormat="1" ht="15.75" customHeight="1">
      <c r="A201" s="37">
        <v>200</v>
      </c>
      <c r="B201" s="42" t="s">
        <v>462</v>
      </c>
      <c r="C201" s="42" t="s">
        <v>178</v>
      </c>
      <c r="D201" s="42" t="s">
        <v>52</v>
      </c>
      <c r="E201" s="42" t="s">
        <v>402</v>
      </c>
      <c r="F201" s="43">
        <v>620792</v>
      </c>
      <c r="G201" s="67" t="s">
        <v>59</v>
      </c>
      <c r="H201" s="43">
        <v>10</v>
      </c>
      <c r="I201" s="43">
        <v>6</v>
      </c>
      <c r="J201" s="43">
        <v>23</v>
      </c>
      <c r="K201" s="36">
        <v>10.875</v>
      </c>
      <c r="L201" s="43">
        <v>0</v>
      </c>
      <c r="M201" s="43">
        <v>0</v>
      </c>
      <c r="N201" s="43">
        <v>4</v>
      </c>
      <c r="O201" s="42" t="s">
        <v>42</v>
      </c>
      <c r="P201" s="43">
        <v>0</v>
      </c>
      <c r="Q201" s="43">
        <v>0</v>
      </c>
      <c r="R201" s="43">
        <v>0</v>
      </c>
      <c r="S201" s="43">
        <v>0</v>
      </c>
      <c r="T201" s="43">
        <v>0</v>
      </c>
      <c r="U201" s="43">
        <v>0</v>
      </c>
      <c r="V201" s="43">
        <v>0</v>
      </c>
      <c r="W201" s="42">
        <v>0</v>
      </c>
      <c r="X201" s="43">
        <v>0</v>
      </c>
      <c r="Y201" s="43">
        <v>0</v>
      </c>
      <c r="Z201" s="39">
        <f>K201+L201+M201+R201+U201</f>
        <v>10.875</v>
      </c>
      <c r="AA201" s="39">
        <f>Z201+IF(O201="ΠΑΤΡΕΩN",4,0)+IF(Q201="ΠΑΤΡΕΩN",10,0)+IF(T201="ΠΑΤΡΕΩN",S201,0)+IF(W201="ΠΑΤΡΕΩN",V201,0)+IF(Y201="ΠΑΤΡΕΩN",X201,0)</f>
        <v>14.875</v>
      </c>
      <c r="AB201" s="39">
        <f>Z201+IF(O201="ΑΙΓΙΑΛΕΙΑΣ",4,0)+IF(Q201="ΑΙΓΙΑΛΕΙΑΣ",10,0)+IF(T201="ΑΙΓΙΑΛΕΙΑΣ",S201,0)+IF(W201="ΑΙΓΙΑΛΕΙΑΣ",V201,0)+IF(Y201="ΑΙΓΙΑΛΕΙΑΣ",X201,0)</f>
        <v>10.875</v>
      </c>
      <c r="AC201" s="39">
        <f>Z201+IF(O201="ΔΥΤΙΚΗΣ ΑΧΑΪΑΣ",4,0)+IF(Q201="ΔΥΤΙΚΗΣ ΑΧΑΪΑΣ",10,0)+IF(T201="ΔΥΤΙΚΗΣ ΑΧΑΪΑΣ",S201,0)+IF(W201="ΔΥΤΙΚΗΣ ΑΧΑΪΑΣ",V201,0)+IF(Y201="ΔΥΤΙΚΗΣ ΑΧΑΪΑΣ",X201,0)</f>
        <v>10.875</v>
      </c>
      <c r="AD201" s="39">
        <f>Z201+IF(O201="ΕΡΥΜΑΝΘΟΥ",4,0)+IF(Q201="ΕΡΥΜΑΝΘΟΥ",10,0)+IF(T201="ΕΡΥΜΑΝΘΟΥ",S201,0)+IF(W201="ΕΡΥΜΑΝΘΟΥ",V201,0)+IF(Y201="ΕΡΥΜΑΝΘΟΥ",X201,0)</f>
        <v>10.875</v>
      </c>
      <c r="AE201" s="39">
        <f>Z201+IF(O201="ΚΑΛΑΒΡΥΤΩΝ",4,0)+IF(Q201="ΚΑΛΑΒΡΥΤΩΝ",10,0)+IF(T201="ΚΑΛΑΒΡΥΤΩΝ",S201,0)+IF(W201="ΚΑΛΑΒΡΥΤΩΝ",V201,0)+IF(Y201="ΚΑΛΑΒΡΥΤΩΝ",X201,0)</f>
        <v>10.875</v>
      </c>
      <c r="AF201" s="42" t="s">
        <v>43</v>
      </c>
    </row>
    <row r="202" spans="1:32" s="14" customFormat="1" ht="15.75" customHeight="1">
      <c r="A202" s="37">
        <v>201</v>
      </c>
      <c r="B202" s="37" t="s">
        <v>234</v>
      </c>
      <c r="C202" s="37" t="s">
        <v>169</v>
      </c>
      <c r="D202" s="37" t="s">
        <v>73</v>
      </c>
      <c r="E202" s="37" t="s">
        <v>402</v>
      </c>
      <c r="F202" s="37">
        <v>621293</v>
      </c>
      <c r="G202" s="51" t="s">
        <v>59</v>
      </c>
      <c r="H202" s="38">
        <v>10</v>
      </c>
      <c r="I202" s="38">
        <v>4</v>
      </c>
      <c r="J202" s="38">
        <v>7</v>
      </c>
      <c r="K202" s="36">
        <v>10.5</v>
      </c>
      <c r="L202" s="37">
        <v>0</v>
      </c>
      <c r="M202" s="37">
        <v>0</v>
      </c>
      <c r="N202" s="37">
        <v>4</v>
      </c>
      <c r="O202" s="37" t="s">
        <v>42</v>
      </c>
      <c r="P202" s="37">
        <v>0</v>
      </c>
      <c r="Q202" s="37">
        <v>0</v>
      </c>
      <c r="R202" s="37">
        <v>0</v>
      </c>
      <c r="S202" s="37">
        <v>0</v>
      </c>
      <c r="T202" s="37">
        <v>0</v>
      </c>
      <c r="U202" s="37">
        <v>0</v>
      </c>
      <c r="V202" s="37">
        <v>0</v>
      </c>
      <c r="W202" s="37">
        <v>0</v>
      </c>
      <c r="X202" s="37">
        <v>0</v>
      </c>
      <c r="Y202" s="37">
        <v>0</v>
      </c>
      <c r="Z202" s="39">
        <f>K202+L202+M202+R202+U202</f>
        <v>10.5</v>
      </c>
      <c r="AA202" s="39">
        <f>Z202+IF(O202="ΠΑΤΡΕΩN",4,0)+IF(Q202="ΠΑΤΡΕΩN",10,0)+IF(T202="ΠΑΤΡΕΩN",S202,0)+IF(W202="ΠΑΤΡΕΩN",V202,0)+IF(Y202="ΠΑΤΡΕΩN",X202,0)</f>
        <v>14.5</v>
      </c>
      <c r="AB202" s="39">
        <f>Z202+IF(O202="ΑΙΓΙΑΛΕΙΑΣ",4,0)+IF(Q202="ΑΙΓΙΑΛΕΙΑΣ",10,0)+IF(T202="ΑΙΓΙΑΛΕΙΑΣ",S202,0)+IF(W202="ΑΙΓΙΑΛΕΙΑΣ",V202,0)+IF(Y202="ΑΙΓΙΑΛΕΙΑΣ",X202,0)</f>
        <v>10.5</v>
      </c>
      <c r="AC202" s="39">
        <f>Z202+IF(O202="ΔΥΤΙΚΗΣ ΑΧΑΪΑΣ",4,0)+IF(Q202="ΔΥΤΙΚΗΣ ΑΧΑΪΑΣ",10,0)+IF(T202="ΔΥΤΙΚΗΣ ΑΧΑΪΑΣ",S202,0)+IF(W202="ΔΥΤΙΚΗΣ ΑΧΑΪΑΣ",V202,0)+IF(Y202="ΔΥΤΙΚΗΣ ΑΧΑΪΑΣ",X202,0)</f>
        <v>10.5</v>
      </c>
      <c r="AD202" s="39">
        <f>Z202+IF(O202="ΕΡΥΜΑΝΘΟΥ",4,0)+IF(Q202="ΕΡΥΜΑΝΘΟΥ",10,0)+IF(T202="ΕΡΥΜΑΝΘΟΥ",S202,0)+IF(W202="ΕΡΥΜΑΝΘΟΥ",V202,0)+IF(Y202="ΕΡΥΜΑΝΘΟΥ",X202,0)</f>
        <v>10.5</v>
      </c>
      <c r="AE202" s="39">
        <f>Z202+IF(O202="ΚΑΛΑΒΡΥΤΩΝ",4,0)+IF(Q202="ΚΑΛΑΒΡΥΤΩΝ",10,0)+IF(T202="ΚΑΛΑΒΡΥΤΩΝ",S202,0)+IF(W202="ΚΑΛΑΒΡΥΤΩΝ",V202,0)+IF(Y202="ΚΑΛΑΒΡΥΤΩΝ",X202,0)</f>
        <v>10.5</v>
      </c>
      <c r="AF202" s="37" t="s">
        <v>43</v>
      </c>
    </row>
    <row r="203" spans="1:32" s="14" customFormat="1" ht="15.75" customHeight="1">
      <c r="A203" s="37">
        <v>202</v>
      </c>
      <c r="B203" s="37" t="s">
        <v>79</v>
      </c>
      <c r="C203" s="37" t="s">
        <v>80</v>
      </c>
      <c r="D203" s="37">
        <v>0</v>
      </c>
      <c r="E203" s="65" t="s">
        <v>485</v>
      </c>
      <c r="F203" s="37">
        <v>621776</v>
      </c>
      <c r="G203" s="51" t="s">
        <v>59</v>
      </c>
      <c r="H203" s="38">
        <v>9</v>
      </c>
      <c r="I203" s="38">
        <v>10</v>
      </c>
      <c r="J203" s="38">
        <v>4</v>
      </c>
      <c r="K203" s="36">
        <v>9.8333333333333339</v>
      </c>
      <c r="L203" s="37">
        <v>0</v>
      </c>
      <c r="M203" s="37">
        <v>0</v>
      </c>
      <c r="N203" s="37">
        <v>0</v>
      </c>
      <c r="O203" s="37">
        <v>0</v>
      </c>
      <c r="P203" s="37">
        <v>0</v>
      </c>
      <c r="Q203" s="37">
        <v>0</v>
      </c>
      <c r="R203" s="37">
        <v>0</v>
      </c>
      <c r="S203" s="37">
        <v>0</v>
      </c>
      <c r="T203" s="37">
        <v>0</v>
      </c>
      <c r="U203" s="37">
        <v>0</v>
      </c>
      <c r="V203" s="37">
        <v>0</v>
      </c>
      <c r="W203" s="37">
        <v>0</v>
      </c>
      <c r="X203" s="37">
        <v>0</v>
      </c>
      <c r="Y203" s="37">
        <v>0</v>
      </c>
      <c r="Z203" s="39">
        <f>K203+L203+M203+R203+U203</f>
        <v>9.8333333333333339</v>
      </c>
      <c r="AA203" s="39">
        <f>Z203+IF(O203="ΠΑΤΡΕΩN",4,0)+IF(Q203="ΠΑΤΡΕΩN",10,0)+IF(T203="ΠΑΤΡΕΩN",S203,0)+IF(W203="ΠΑΤΡΕΩN",V203,0)+IF(Y203="ΠΑΤΡΕΩN",X203,0)</f>
        <v>9.8333333333333339</v>
      </c>
      <c r="AB203" s="39">
        <f>Z203+IF(O203="ΑΙΓΙΑΛΕΙΑΣ",4,0)+IF(Q203="ΑΙΓΙΑΛΕΙΑΣ",10,0)+IF(T203="ΑΙΓΙΑΛΕΙΑΣ",S203,0)+IF(W203="ΑΙΓΙΑΛΕΙΑΣ",V203,0)+IF(Y203="ΑΙΓΙΑΛΕΙΑΣ",X203,0)</f>
        <v>9.8333333333333339</v>
      </c>
      <c r="AC203" s="39">
        <f>Z203+IF(O203="ΔΥΤΙΚΗΣ ΑΧΑΪΑΣ",4,0)+IF(Q203="ΔΥΤΙΚΗΣ ΑΧΑΪΑΣ",10,0)+IF(T203="ΔΥΤΙΚΗΣ ΑΧΑΪΑΣ",S203,0)+IF(W203="ΔΥΤΙΚΗΣ ΑΧΑΪΑΣ",V203,0)+IF(Y203="ΔΥΤΙΚΗΣ ΑΧΑΪΑΣ",X203,0)</f>
        <v>9.8333333333333339</v>
      </c>
      <c r="AD203" s="39">
        <f>Z203+IF(O203="ΕΡΥΜΑΝΘΟΥ",4,0)+IF(Q203="ΕΡΥΜΑΝΘΟΥ",10,0)+IF(T203="ΕΡΥΜΑΝΘΟΥ",S203,0)+IF(W203="ΕΡΥΜΑΝΘΟΥ",V203,0)+IF(Y203="ΕΡΥΜΑΝΘΟΥ",X203,0)</f>
        <v>9.8333333333333339</v>
      </c>
      <c r="AE203" s="39">
        <f>Z203+IF(O203="ΚΑΛΑΒΡΥΤΩΝ",4,0)+IF(Q203="ΚΑΛΑΒΡΥΤΩΝ",10,0)+IF(T203="ΚΑΛΑΒΡΥΤΩΝ",S203,0)+IF(W203="ΚΑΛΑΒΡΥΤΩΝ",V203,0)+IF(Y203="ΚΑΛΑΒΡΥΤΩΝ",X203,0)</f>
        <v>9.8333333333333339</v>
      </c>
      <c r="AF203" s="37" t="s">
        <v>43</v>
      </c>
    </row>
    <row r="204" spans="1:32" s="14" customFormat="1" ht="15.75" customHeight="1">
      <c r="A204" s="37">
        <v>203</v>
      </c>
      <c r="B204" s="50" t="s">
        <v>487</v>
      </c>
      <c r="C204" s="50" t="s">
        <v>484</v>
      </c>
      <c r="D204" s="43">
        <v>0</v>
      </c>
      <c r="E204" s="65" t="s">
        <v>485</v>
      </c>
      <c r="F204" s="49">
        <v>621157</v>
      </c>
      <c r="G204" s="68" t="s">
        <v>59</v>
      </c>
      <c r="H204" s="36">
        <v>9</v>
      </c>
      <c r="I204" s="36">
        <v>9</v>
      </c>
      <c r="J204" s="36">
        <v>27</v>
      </c>
      <c r="K204" s="36">
        <v>9.8333333333333339</v>
      </c>
      <c r="L204" s="36">
        <v>0</v>
      </c>
      <c r="M204" s="36">
        <v>0</v>
      </c>
      <c r="N204" s="36">
        <v>4</v>
      </c>
      <c r="O204" s="36" t="s">
        <v>42</v>
      </c>
      <c r="P204" s="36">
        <v>0</v>
      </c>
      <c r="Q204" s="36">
        <v>0</v>
      </c>
      <c r="R204" s="36"/>
      <c r="S204" s="36"/>
      <c r="T204" s="36"/>
      <c r="U204" s="36">
        <v>0</v>
      </c>
      <c r="V204" s="36">
        <v>0</v>
      </c>
      <c r="W204" s="36">
        <v>0</v>
      </c>
      <c r="X204" s="36"/>
      <c r="Y204" s="36"/>
      <c r="Z204" s="39">
        <f>K204+L204+M204+R204+U204</f>
        <v>9.8333333333333339</v>
      </c>
      <c r="AA204" s="39">
        <f>Z204+IF(O204="ΠΑΤΡΕΩN",4,0)+IF(Q204="ΠΑΤΡΕΩN",10,0)+IF(T204="ΠΑΤΡΕΩN",S204,0)+IF(W204="ΠΑΤΡΕΩN",V204,0)+IF(Y204="ΠΑΤΡΕΩN",X204,0)</f>
        <v>13.833333333333334</v>
      </c>
      <c r="AB204" s="39">
        <f>Z204+IF(O204="ΑΙΓΙΑΛΕΙΑΣ",4,0)+IF(Q204="ΑΙΓΙΑΛΕΙΑΣ",10,0)+IF(T204="ΑΙΓΙΑΛΕΙΑΣ",S204,0)+IF(W204="ΑΙΓΙΑΛΕΙΑΣ",V204,0)+IF(Y204="ΑΙΓΙΑΛΕΙΑΣ",X204,0)</f>
        <v>9.8333333333333339</v>
      </c>
      <c r="AC204" s="39">
        <f>Z204+IF(O204="ΔΥΤΙΚΗΣ ΑΧΑΪΑΣ",4,0)+IF(Q204="ΔΥΤΙΚΗΣ ΑΧΑΪΑΣ",10,0)+IF(T204="ΔΥΤΙΚΗΣ ΑΧΑΪΑΣ",S204,0)+IF(W204="ΔΥΤΙΚΗΣ ΑΧΑΪΑΣ",V204,0)+IF(Y204="ΔΥΤΙΚΗΣ ΑΧΑΪΑΣ",X204,0)</f>
        <v>9.8333333333333339</v>
      </c>
      <c r="AD204" s="39">
        <f>Z204+IF(O204="ΕΡΥΜΑΝΘΟΥ",4,0)+IF(Q204="ΕΡΥΜΑΝΘΟΥ",10,0)+IF(T204="ΕΡΥΜΑΝΘΟΥ",S204,0)+IF(W204="ΕΡΥΜΑΝΘΟΥ",V204,0)+IF(Y204="ΕΡΥΜΑΝΘΟΥ",X204,0)</f>
        <v>9.8333333333333339</v>
      </c>
      <c r="AE204" s="39">
        <f>Z204+IF(O204="ΚΑΛΑΒΡΥΤΩΝ",4,0)+IF(Q204="ΚΑΛΑΒΡΥΤΩΝ",10,0)+IF(T204="ΚΑΛΑΒΡΥΤΩΝ",S204,0)+IF(W204="ΚΑΛΑΒΡΥΤΩΝ",V204,0)+IF(Y204="ΚΑΛΑΒΡΥΤΩΝ",X204,0)</f>
        <v>9.8333333333333339</v>
      </c>
      <c r="AF204" s="37" t="s">
        <v>43</v>
      </c>
    </row>
    <row r="205" spans="1:32" s="14" customFormat="1" ht="15.75" customHeight="1">
      <c r="A205" s="37">
        <v>204</v>
      </c>
      <c r="B205" s="37" t="s">
        <v>204</v>
      </c>
      <c r="C205" s="37" t="s">
        <v>205</v>
      </c>
      <c r="D205" s="37" t="s">
        <v>57</v>
      </c>
      <c r="E205" s="37" t="s">
        <v>106</v>
      </c>
      <c r="F205" s="37">
        <v>621778</v>
      </c>
      <c r="G205" s="51" t="s">
        <v>59</v>
      </c>
      <c r="H205" s="38">
        <v>9</v>
      </c>
      <c r="I205" s="38">
        <v>9</v>
      </c>
      <c r="J205" s="38">
        <v>5</v>
      </c>
      <c r="K205" s="36">
        <v>9.75</v>
      </c>
      <c r="L205" s="37">
        <v>0</v>
      </c>
      <c r="M205" s="37">
        <v>0</v>
      </c>
      <c r="N205" s="37">
        <v>4</v>
      </c>
      <c r="O205" s="37" t="s">
        <v>42</v>
      </c>
      <c r="P205" s="37">
        <v>0</v>
      </c>
      <c r="Q205" s="37">
        <v>0</v>
      </c>
      <c r="R205" s="37">
        <v>0</v>
      </c>
      <c r="S205" s="37">
        <v>0</v>
      </c>
      <c r="T205" s="37">
        <v>0</v>
      </c>
      <c r="U205" s="37">
        <v>0</v>
      </c>
      <c r="V205" s="37">
        <v>3</v>
      </c>
      <c r="W205" s="37" t="s">
        <v>42</v>
      </c>
      <c r="X205" s="37">
        <v>0</v>
      </c>
      <c r="Y205" s="37">
        <v>0</v>
      </c>
      <c r="Z205" s="39">
        <f>K205+L205+M205+R205+U205</f>
        <v>9.75</v>
      </c>
      <c r="AA205" s="39">
        <f>Z205+IF(O205="ΠΑΤΡΕΩN",4,0)+IF(Q205="ΠΑΤΡΕΩN",10,0)+IF(T205="ΠΑΤΡΕΩN",S205,0)+IF(W205="ΠΑΤΡΕΩN",V205,0)+IF(Y205="ΠΑΤΡΕΩN",X205,0)</f>
        <v>16.75</v>
      </c>
      <c r="AB205" s="39">
        <f>Z205+IF(O205="ΑΙΓΙΑΛΕΙΑΣ",4,0)+IF(Q205="ΑΙΓΙΑΛΕΙΑΣ",10,0)+IF(T205="ΑΙΓΙΑΛΕΙΑΣ",S205,0)+IF(W205="ΑΙΓΙΑΛΕΙΑΣ",V205,0)+IF(Y205="ΑΙΓΙΑΛΕΙΑΣ",X205,0)</f>
        <v>9.75</v>
      </c>
      <c r="AC205" s="39">
        <f>Z205+IF(O205="ΔΥΤΙΚΗΣ ΑΧΑΪΑΣ",4,0)+IF(Q205="ΔΥΤΙΚΗΣ ΑΧΑΪΑΣ",10,0)+IF(T205="ΔΥΤΙΚΗΣ ΑΧΑΪΑΣ",S205,0)+IF(W205="ΔΥΤΙΚΗΣ ΑΧΑΪΑΣ",V205,0)+IF(Y205="ΔΥΤΙΚΗΣ ΑΧΑΪΑΣ",X205,0)</f>
        <v>9.75</v>
      </c>
      <c r="AD205" s="39">
        <f>Z205+IF(O205="ΕΡΥΜΑΝΘΟΥ",4,0)+IF(Q205="ΕΡΥΜΑΝΘΟΥ",10,0)+IF(T205="ΕΡΥΜΑΝΘΟΥ",S205,0)+IF(W205="ΕΡΥΜΑΝΘΟΥ",V205,0)+IF(Y205="ΕΡΥΜΑΝΘΟΥ",X205,0)</f>
        <v>9.75</v>
      </c>
      <c r="AE205" s="39">
        <f>Z205+IF(O205="ΚΑΛΑΒΡΥΤΩΝ",4,0)+IF(Q205="ΚΑΛΑΒΡΥΤΩΝ",10,0)+IF(T205="ΚΑΛΑΒΡΥΤΩΝ",S205,0)+IF(W205="ΚΑΛΑΒΡΥΤΩΝ",V205,0)+IF(Y205="ΚΑΛΑΒΡΥΤΩΝ",X205,0)</f>
        <v>9.75</v>
      </c>
      <c r="AF205" s="37" t="s">
        <v>43</v>
      </c>
    </row>
    <row r="206" spans="1:32" s="14" customFormat="1" ht="15.75" customHeight="1">
      <c r="A206" s="37">
        <v>205</v>
      </c>
      <c r="B206" s="37" t="s">
        <v>392</v>
      </c>
      <c r="C206" s="37" t="s">
        <v>86</v>
      </c>
      <c r="D206" s="37" t="s">
        <v>97</v>
      </c>
      <c r="E206" s="37" t="s">
        <v>159</v>
      </c>
      <c r="F206" s="37">
        <v>700384</v>
      </c>
      <c r="G206" s="51" t="s">
        <v>59</v>
      </c>
      <c r="H206" s="38">
        <v>9</v>
      </c>
      <c r="I206" s="38">
        <v>7</v>
      </c>
      <c r="J206" s="38">
        <v>9</v>
      </c>
      <c r="K206" s="36">
        <v>9.5833333333333339</v>
      </c>
      <c r="L206" s="37">
        <v>0</v>
      </c>
      <c r="M206" s="37">
        <v>0</v>
      </c>
      <c r="N206" s="37">
        <v>4</v>
      </c>
      <c r="O206" s="37" t="s">
        <v>42</v>
      </c>
      <c r="P206" s="37">
        <v>0</v>
      </c>
      <c r="Q206" s="37">
        <v>0</v>
      </c>
      <c r="R206" s="37">
        <v>0</v>
      </c>
      <c r="S206" s="37">
        <v>0</v>
      </c>
      <c r="T206" s="37">
        <v>0</v>
      </c>
      <c r="U206" s="37">
        <v>0</v>
      </c>
      <c r="V206" s="37">
        <v>0</v>
      </c>
      <c r="W206" s="37">
        <v>0</v>
      </c>
      <c r="X206" s="37">
        <v>0</v>
      </c>
      <c r="Y206" s="37">
        <v>0</v>
      </c>
      <c r="Z206" s="39">
        <f>K206+L206+M206+R206+U206</f>
        <v>9.5833333333333339</v>
      </c>
      <c r="AA206" s="39">
        <f>Z206+IF(O206="ΠΑΤΡΕΩN",4,0)+IF(Q206="ΠΑΤΡΕΩN",10,0)+IF(T206="ΠΑΤΡΕΩN",S206,0)+IF(W206="ΠΑΤΡΕΩN",V206,0)+IF(Y206="ΠΑΤΡΕΩN",X206,0)</f>
        <v>13.583333333333334</v>
      </c>
      <c r="AB206" s="39">
        <f>Z206+IF(O206="ΑΙΓΙΑΛΕΙΑΣ",4,0)+IF(Q206="ΑΙΓΙΑΛΕΙΑΣ",10,0)+IF(T206="ΑΙΓΙΑΛΕΙΑΣ",S206,0)+IF(W206="ΑΙΓΙΑΛΕΙΑΣ",V206,0)+IF(Y206="ΑΙΓΙΑΛΕΙΑΣ",X206,0)</f>
        <v>9.5833333333333339</v>
      </c>
      <c r="AC206" s="39">
        <f>Z206+IF(O206="ΔΥΤΙΚΗΣ ΑΧΑΪΑΣ",4,0)+IF(Q206="ΔΥΤΙΚΗΣ ΑΧΑΪΑΣ",10,0)+IF(T206="ΔΥΤΙΚΗΣ ΑΧΑΪΑΣ",S206,0)+IF(W206="ΔΥΤΙΚΗΣ ΑΧΑΪΑΣ",V206,0)+IF(Y206="ΔΥΤΙΚΗΣ ΑΧΑΪΑΣ",X206,0)</f>
        <v>9.5833333333333339</v>
      </c>
      <c r="AD206" s="39">
        <f>Z206+IF(O206="ΕΡΥΜΑΝΘΟΥ",4,0)+IF(Q206="ΕΡΥΜΑΝΘΟΥ",10,0)+IF(T206="ΕΡΥΜΑΝΘΟΥ",S206,0)+IF(W206="ΕΡΥΜΑΝΘΟΥ",V206,0)+IF(Y206="ΕΡΥΜΑΝΘΟΥ",X206,0)</f>
        <v>9.5833333333333339</v>
      </c>
      <c r="AE206" s="39">
        <f>Z206+IF(O206="ΚΑΛΑΒΡΥΤΩΝ",4,0)+IF(Q206="ΚΑΛΑΒΡΥΤΩΝ",10,0)+IF(T206="ΚΑΛΑΒΡΥΤΩΝ",S206,0)+IF(W206="ΚΑΛΑΒΡΥΤΩΝ",V206,0)+IF(Y206="ΚΑΛΑΒΡΥΤΩΝ",X206,0)</f>
        <v>9.5833333333333339</v>
      </c>
      <c r="AF206" s="37" t="s">
        <v>43</v>
      </c>
    </row>
    <row r="207" spans="1:32" ht="15.75" customHeight="1">
      <c r="H207" s="12"/>
      <c r="I207" s="12"/>
      <c r="J207" s="12"/>
    </row>
    <row r="208" spans="1:32" ht="15.75" customHeight="1">
      <c r="H208" s="12"/>
      <c r="I208" s="12"/>
      <c r="J208" s="12"/>
    </row>
    <row r="209" spans="8:10" ht="15.75" customHeight="1">
      <c r="H209" s="12"/>
      <c r="I209" s="12"/>
      <c r="J209" s="12"/>
    </row>
    <row r="216" spans="8:10" ht="15.75" customHeight="1">
      <c r="H216" s="12"/>
      <c r="I216" s="12"/>
      <c r="J216" s="12"/>
    </row>
    <row r="217" spans="8:10" ht="15.75" customHeight="1">
      <c r="H217" s="12"/>
      <c r="I217" s="12"/>
      <c r="J217" s="12"/>
    </row>
    <row r="218" spans="8:10" ht="15.75" customHeight="1">
      <c r="H218" s="12"/>
      <c r="I218" s="12"/>
      <c r="J218" s="12"/>
    </row>
    <row r="219" spans="8:10" ht="15.75" customHeight="1">
      <c r="H219" s="12"/>
      <c r="I219" s="12"/>
      <c r="J219" s="12"/>
    </row>
    <row r="220" spans="8:10" ht="15.75" customHeight="1">
      <c r="H220" s="12"/>
      <c r="I220" s="12"/>
      <c r="J220" s="12"/>
    </row>
    <row r="221" spans="8:10" ht="15.75" customHeight="1">
      <c r="H221" s="12"/>
      <c r="I221" s="12"/>
      <c r="J221" s="12"/>
    </row>
    <row r="222" spans="8:10" ht="15.75" customHeight="1">
      <c r="H222" s="12"/>
      <c r="I222" s="12"/>
      <c r="J222" s="12"/>
    </row>
    <row r="223" spans="8:10" ht="15.75" customHeight="1">
      <c r="H223" s="12"/>
      <c r="I223" s="12"/>
      <c r="J223" s="12"/>
    </row>
    <row r="224" spans="8:10" ht="15.75" customHeight="1">
      <c r="H224" s="12"/>
      <c r="I224" s="12"/>
      <c r="J224" s="12"/>
    </row>
    <row r="225" spans="8:10" ht="15.75" customHeight="1">
      <c r="H225" s="12"/>
      <c r="I225" s="12"/>
      <c r="J225" s="12"/>
    </row>
    <row r="226" spans="8:10" ht="15.75" customHeight="1">
      <c r="H226" s="12"/>
      <c r="I226" s="12"/>
      <c r="J226" s="12"/>
    </row>
    <row r="227" spans="8:10" ht="15.75" customHeight="1">
      <c r="H227" s="12"/>
      <c r="I227" s="12"/>
      <c r="J227" s="12"/>
    </row>
    <row r="228" spans="8:10" ht="15.75" customHeight="1">
      <c r="H228" s="12"/>
      <c r="I228" s="12"/>
      <c r="J228" s="12"/>
    </row>
    <row r="229" spans="8:10" ht="15.75" customHeight="1">
      <c r="H229" s="12"/>
      <c r="I229" s="12"/>
      <c r="J229" s="12"/>
    </row>
    <row r="230" spans="8:10" ht="15.75" customHeight="1">
      <c r="H230" s="12"/>
      <c r="I230" s="12"/>
      <c r="J230" s="12"/>
    </row>
    <row r="231" spans="8:10" ht="15.75" customHeight="1">
      <c r="H231" s="12"/>
      <c r="I231" s="12"/>
      <c r="J231" s="12"/>
    </row>
    <row r="232" spans="8:10" ht="15.75" customHeight="1">
      <c r="H232" s="12"/>
      <c r="I232" s="12"/>
      <c r="J232" s="12"/>
    </row>
    <row r="233" spans="8:10" ht="15.75" customHeight="1">
      <c r="H233" s="12"/>
      <c r="I233" s="12"/>
      <c r="J233" s="12"/>
    </row>
    <row r="234" spans="8:10" ht="15.75" customHeight="1">
      <c r="H234" s="12"/>
      <c r="I234" s="12"/>
      <c r="J234" s="12"/>
    </row>
    <row r="235" spans="8:10" ht="15.75" customHeight="1">
      <c r="H235" s="12"/>
      <c r="I235" s="12"/>
      <c r="J235" s="12"/>
    </row>
    <row r="236" spans="8:10" ht="15.75" customHeight="1">
      <c r="H236" s="12"/>
      <c r="I236" s="12"/>
      <c r="J236" s="12"/>
    </row>
    <row r="237" spans="8:10" ht="15.75" customHeight="1">
      <c r="H237" s="12"/>
      <c r="I237" s="12"/>
      <c r="J237" s="12"/>
    </row>
    <row r="238" spans="8:10" ht="15.75" customHeight="1">
      <c r="H238" s="12"/>
      <c r="I238" s="12"/>
      <c r="J238" s="12"/>
    </row>
    <row r="239" spans="8:10" ht="15.75" customHeight="1">
      <c r="H239" s="12"/>
      <c r="I239" s="12"/>
      <c r="J239" s="12"/>
    </row>
    <row r="240" spans="8:10" ht="15.75" customHeight="1">
      <c r="H240" s="12"/>
      <c r="I240" s="12"/>
      <c r="J240" s="12"/>
    </row>
    <row r="241" spans="8:10" ht="15.75" customHeight="1">
      <c r="H241" s="12"/>
      <c r="I241" s="12"/>
      <c r="J241" s="12"/>
    </row>
    <row r="242" spans="8:10" ht="15.75" customHeight="1">
      <c r="H242" s="12"/>
      <c r="I242" s="12"/>
      <c r="J242" s="12"/>
    </row>
    <row r="243" spans="8:10" ht="15.75" customHeight="1">
      <c r="H243" s="12"/>
      <c r="I243" s="12"/>
      <c r="J243" s="12"/>
    </row>
    <row r="244" spans="8:10" ht="15.75" customHeight="1">
      <c r="H244" s="12"/>
      <c r="I244" s="12"/>
      <c r="J244" s="12"/>
    </row>
    <row r="245" spans="8:10" ht="15.75" customHeight="1">
      <c r="H245" s="12"/>
      <c r="I245" s="12"/>
      <c r="J245" s="12"/>
    </row>
    <row r="246" spans="8:10" ht="15.75" customHeight="1">
      <c r="H246" s="12"/>
      <c r="I246" s="12"/>
      <c r="J246" s="12"/>
    </row>
    <row r="247" spans="8:10" ht="15.75" customHeight="1">
      <c r="H247" s="12"/>
      <c r="I247" s="12"/>
      <c r="J247" s="12"/>
    </row>
    <row r="248" spans="8:10" ht="15.75" customHeight="1">
      <c r="H248" s="12"/>
      <c r="I248" s="12"/>
      <c r="J248" s="12"/>
    </row>
    <row r="249" spans="8:10" ht="15.75" customHeight="1">
      <c r="H249" s="12"/>
      <c r="I249" s="12"/>
      <c r="J249" s="12"/>
    </row>
    <row r="250" spans="8:10" ht="15.75" customHeight="1">
      <c r="H250" s="12"/>
      <c r="I250" s="12"/>
      <c r="J250" s="12"/>
    </row>
    <row r="251" spans="8:10" ht="15.75" customHeight="1">
      <c r="H251" s="12"/>
      <c r="I251" s="12"/>
      <c r="J251" s="12"/>
    </row>
    <row r="252" spans="8:10" ht="15.75" customHeight="1">
      <c r="H252" s="12"/>
      <c r="I252" s="12"/>
      <c r="J252" s="12"/>
    </row>
    <row r="253" spans="8:10" ht="15.75" customHeight="1">
      <c r="H253" s="12"/>
      <c r="I253" s="12"/>
      <c r="J253" s="12"/>
    </row>
    <row r="254" spans="8:10" ht="15.75" customHeight="1">
      <c r="H254" s="12"/>
      <c r="I254" s="12"/>
      <c r="J254" s="12"/>
    </row>
    <row r="255" spans="8:10" ht="15.75" customHeight="1">
      <c r="H255" s="12"/>
      <c r="I255" s="12"/>
      <c r="J255" s="12"/>
    </row>
    <row r="256" spans="8:10" ht="15.75" customHeight="1">
      <c r="H256" s="12"/>
      <c r="I256" s="12"/>
      <c r="J256" s="12"/>
    </row>
    <row r="257" spans="8:10" ht="15.75" customHeight="1">
      <c r="H257" s="12"/>
      <c r="I257" s="12"/>
      <c r="J257" s="12"/>
    </row>
    <row r="258" spans="8:10" ht="15.75" customHeight="1">
      <c r="H258" s="12"/>
      <c r="I258" s="12"/>
      <c r="J258" s="12"/>
    </row>
    <row r="259" spans="8:10" ht="15.75" customHeight="1">
      <c r="H259" s="12"/>
      <c r="I259" s="12"/>
      <c r="J259" s="12"/>
    </row>
    <row r="260" spans="8:10" ht="15.75" customHeight="1">
      <c r="H260" s="12"/>
      <c r="I260" s="12"/>
      <c r="J260" s="12"/>
    </row>
    <row r="261" spans="8:10" ht="15.75" customHeight="1">
      <c r="H261" s="12"/>
      <c r="I261" s="12"/>
      <c r="J261" s="12"/>
    </row>
    <row r="262" spans="8:10" ht="15.75" customHeight="1">
      <c r="H262" s="12"/>
      <c r="I262" s="12"/>
      <c r="J262" s="12"/>
    </row>
    <row r="263" spans="8:10" ht="15.75" customHeight="1">
      <c r="H263" s="12"/>
      <c r="I263" s="12"/>
      <c r="J263" s="12"/>
    </row>
    <row r="264" spans="8:10" ht="15.75" customHeight="1">
      <c r="H264" s="12"/>
      <c r="I264" s="12"/>
      <c r="J264" s="12"/>
    </row>
    <row r="265" spans="8:10" ht="15.75" customHeight="1">
      <c r="H265" s="12"/>
      <c r="I265" s="12"/>
      <c r="J265" s="12"/>
    </row>
    <row r="266" spans="8:10" ht="15.75" customHeight="1">
      <c r="H266" s="12"/>
      <c r="I266" s="12"/>
      <c r="J266" s="12"/>
    </row>
    <row r="267" spans="8:10" ht="15.75" customHeight="1">
      <c r="H267" s="12"/>
      <c r="I267" s="12"/>
      <c r="J267" s="12"/>
    </row>
    <row r="268" spans="8:10" ht="15.75" customHeight="1">
      <c r="H268" s="12"/>
      <c r="I268" s="12"/>
      <c r="J268" s="12"/>
    </row>
    <row r="269" spans="8:10" ht="15.75" customHeight="1">
      <c r="H269" s="12"/>
      <c r="I269" s="12"/>
      <c r="J269" s="12"/>
    </row>
    <row r="270" spans="8:10" ht="15.75" customHeight="1">
      <c r="H270" s="12"/>
      <c r="I270" s="12"/>
      <c r="J270" s="12"/>
    </row>
    <row r="271" spans="8:10" ht="15.75" customHeight="1">
      <c r="H271" s="12"/>
      <c r="I271" s="12"/>
      <c r="J271" s="12"/>
    </row>
    <row r="272" spans="8:10" ht="15.75" customHeight="1">
      <c r="H272" s="12"/>
      <c r="I272" s="12"/>
      <c r="J272" s="12"/>
    </row>
    <row r="273" spans="8:10" ht="15.75" customHeight="1">
      <c r="H273" s="12"/>
      <c r="I273" s="12"/>
      <c r="J273" s="12"/>
    </row>
    <row r="274" spans="8:10" ht="15.75" customHeight="1">
      <c r="H274" s="12"/>
      <c r="I274" s="12"/>
      <c r="J274" s="12"/>
    </row>
    <row r="275" spans="8:10" ht="15.75" customHeight="1">
      <c r="H275" s="12"/>
      <c r="I275" s="12"/>
      <c r="J275" s="12"/>
    </row>
    <row r="276" spans="8:10" ht="15.75" customHeight="1">
      <c r="H276" s="12"/>
      <c r="I276" s="12"/>
      <c r="J276" s="12"/>
    </row>
    <row r="277" spans="8:10" ht="15.75" customHeight="1">
      <c r="H277" s="12"/>
      <c r="I277" s="12"/>
      <c r="J277" s="12"/>
    </row>
    <row r="278" spans="8:10" ht="15.75" customHeight="1">
      <c r="H278" s="12"/>
      <c r="I278" s="12"/>
      <c r="J278" s="12"/>
    </row>
    <row r="279" spans="8:10" ht="15.75" customHeight="1">
      <c r="H279" s="12"/>
      <c r="I279" s="12"/>
      <c r="J279" s="12"/>
    </row>
    <row r="280" spans="8:10" ht="15.75" customHeight="1">
      <c r="H280" s="12"/>
      <c r="I280" s="12"/>
      <c r="J280" s="12"/>
    </row>
    <row r="281" spans="8:10" ht="15.75" customHeight="1">
      <c r="H281" s="12"/>
      <c r="I281" s="12"/>
      <c r="J281" s="12"/>
    </row>
    <row r="282" spans="8:10" ht="15.75" customHeight="1">
      <c r="H282" s="12"/>
      <c r="I282" s="12"/>
      <c r="J282" s="12"/>
    </row>
    <row r="283" spans="8:10" ht="15.75" customHeight="1">
      <c r="H283" s="12"/>
      <c r="I283" s="12"/>
      <c r="J283" s="12"/>
    </row>
    <row r="284" spans="8:10" ht="15.75" customHeight="1">
      <c r="H284" s="12"/>
      <c r="I284" s="12"/>
      <c r="J284" s="12"/>
    </row>
    <row r="285" spans="8:10" ht="15.75" customHeight="1">
      <c r="H285" s="12"/>
      <c r="I285" s="12"/>
      <c r="J285" s="12"/>
    </row>
    <row r="286" spans="8:10" ht="15.75" customHeight="1">
      <c r="H286" s="12"/>
      <c r="I286" s="12"/>
      <c r="J286" s="12"/>
    </row>
    <row r="287" spans="8:10" ht="15.75" customHeight="1">
      <c r="H287" s="12"/>
      <c r="I287" s="12"/>
      <c r="J287" s="12"/>
    </row>
    <row r="288" spans="8:10" ht="15.75" customHeight="1">
      <c r="H288" s="12"/>
      <c r="I288" s="12"/>
      <c r="J288" s="12"/>
    </row>
    <row r="289" spans="8:10" ht="15.75" customHeight="1">
      <c r="H289" s="12"/>
      <c r="I289" s="12"/>
      <c r="J289" s="12"/>
    </row>
    <row r="290" spans="8:10" ht="15.75" customHeight="1">
      <c r="H290" s="12"/>
      <c r="I290" s="12"/>
      <c r="J290" s="12"/>
    </row>
    <row r="291" spans="8:10" ht="15.75" customHeight="1">
      <c r="H291" s="12"/>
      <c r="I291" s="12"/>
      <c r="J291" s="12"/>
    </row>
    <row r="292" spans="8:10" ht="15.75" customHeight="1">
      <c r="H292" s="12"/>
      <c r="I292" s="12"/>
      <c r="J292" s="12"/>
    </row>
    <row r="293" spans="8:10" ht="15.75" customHeight="1">
      <c r="H293" s="12"/>
      <c r="I293" s="12"/>
      <c r="J293" s="12"/>
    </row>
    <row r="294" spans="8:10" ht="15.75" customHeight="1">
      <c r="H294" s="12"/>
      <c r="I294" s="12"/>
      <c r="J294" s="12"/>
    </row>
    <row r="295" spans="8:10" ht="15.75" customHeight="1">
      <c r="H295" s="12"/>
      <c r="I295" s="12"/>
      <c r="J295" s="12"/>
    </row>
    <row r="296" spans="8:10" ht="15.75" customHeight="1">
      <c r="H296" s="12"/>
      <c r="I296" s="12"/>
      <c r="J296" s="12"/>
    </row>
    <row r="297" spans="8:10" ht="15.75" customHeight="1">
      <c r="H297" s="12"/>
      <c r="I297" s="12"/>
      <c r="J297" s="12"/>
    </row>
    <row r="298" spans="8:10" ht="15.75" customHeight="1">
      <c r="H298" s="12"/>
      <c r="I298" s="12"/>
      <c r="J298" s="12"/>
    </row>
    <row r="299" spans="8:10" ht="15.75" customHeight="1">
      <c r="H299" s="12"/>
      <c r="I299" s="12"/>
      <c r="J299" s="12"/>
    </row>
    <row r="300" spans="8:10" ht="15.75" customHeight="1">
      <c r="H300" s="12"/>
      <c r="I300" s="12"/>
      <c r="J300" s="12"/>
    </row>
    <row r="301" spans="8:10" ht="15.75" customHeight="1">
      <c r="H301" s="12"/>
      <c r="I301" s="12"/>
      <c r="J301" s="12"/>
    </row>
    <row r="302" spans="8:10" ht="15.75" customHeight="1">
      <c r="H302" s="12"/>
      <c r="I302" s="12"/>
      <c r="J302" s="12"/>
    </row>
    <row r="303" spans="8:10" ht="15.75" customHeight="1">
      <c r="H303" s="12"/>
      <c r="I303" s="12"/>
      <c r="J303" s="12"/>
    </row>
    <row r="304" spans="8:10" ht="15.75" customHeight="1">
      <c r="H304" s="12"/>
      <c r="I304" s="12"/>
      <c r="J304" s="12"/>
    </row>
    <row r="305" spans="8:10" ht="15.75" customHeight="1">
      <c r="H305" s="12"/>
      <c r="I305" s="12"/>
      <c r="J305" s="12"/>
    </row>
    <row r="306" spans="8:10" ht="15.75" customHeight="1">
      <c r="H306" s="12"/>
      <c r="I306" s="12"/>
      <c r="J306" s="12"/>
    </row>
    <row r="307" spans="8:10" ht="15.75" customHeight="1">
      <c r="H307" s="12"/>
      <c r="I307" s="12"/>
      <c r="J307" s="12"/>
    </row>
    <row r="308" spans="8:10" ht="15.75" customHeight="1">
      <c r="H308" s="12"/>
      <c r="I308" s="12"/>
      <c r="J308" s="12"/>
    </row>
    <row r="309" spans="8:10" ht="15.75" customHeight="1">
      <c r="H309" s="12"/>
      <c r="I309" s="12"/>
      <c r="J309" s="12"/>
    </row>
    <row r="310" spans="8:10" ht="15.75" customHeight="1">
      <c r="H310" s="12"/>
      <c r="I310" s="12"/>
      <c r="J310" s="12"/>
    </row>
    <row r="311" spans="8:10" ht="15.75" customHeight="1">
      <c r="H311" s="12"/>
      <c r="I311" s="12"/>
      <c r="J311" s="12"/>
    </row>
    <row r="312" spans="8:10" ht="15.75" customHeight="1">
      <c r="H312" s="12"/>
      <c r="I312" s="12"/>
      <c r="J312" s="12"/>
    </row>
    <row r="313" spans="8:10" ht="15.75" customHeight="1">
      <c r="H313" s="12"/>
      <c r="I313" s="12"/>
      <c r="J313" s="12"/>
    </row>
    <row r="314" spans="8:10" ht="15.75" customHeight="1">
      <c r="H314" s="12"/>
      <c r="I314" s="12"/>
      <c r="J314" s="12"/>
    </row>
    <row r="315" spans="8:10" ht="15.75" customHeight="1">
      <c r="H315" s="12"/>
      <c r="I315" s="12"/>
      <c r="J315" s="12"/>
    </row>
    <row r="316" spans="8:10" ht="15.75" customHeight="1">
      <c r="H316" s="12"/>
      <c r="I316" s="12"/>
      <c r="J316" s="12"/>
    </row>
    <row r="317" spans="8:10" ht="15.75" customHeight="1">
      <c r="H317" s="12"/>
      <c r="I317" s="12"/>
      <c r="J317" s="12"/>
    </row>
    <row r="318" spans="8:10" ht="15.75" customHeight="1">
      <c r="H318" s="12"/>
      <c r="I318" s="12"/>
      <c r="J318" s="12"/>
    </row>
    <row r="319" spans="8:10" ht="15.75" customHeight="1">
      <c r="H319" s="12"/>
      <c r="I319" s="12"/>
      <c r="J319" s="12"/>
    </row>
    <row r="320" spans="8:10" ht="15.75" customHeight="1">
      <c r="H320" s="12"/>
      <c r="I320" s="12"/>
      <c r="J320" s="12"/>
    </row>
    <row r="321" spans="8:10" ht="15.75" customHeight="1">
      <c r="H321" s="12"/>
      <c r="I321" s="12"/>
      <c r="J321" s="12"/>
    </row>
    <row r="322" spans="8:10" ht="15.75" customHeight="1">
      <c r="H322" s="12"/>
      <c r="I322" s="12"/>
      <c r="J322" s="12"/>
    </row>
    <row r="323" spans="8:10" ht="15.75" customHeight="1">
      <c r="H323" s="12"/>
      <c r="I323" s="12"/>
      <c r="J323" s="12"/>
    </row>
    <row r="324" spans="8:10" ht="15.75" customHeight="1">
      <c r="H324" s="12"/>
      <c r="I324" s="12"/>
      <c r="J324" s="12"/>
    </row>
    <row r="325" spans="8:10" ht="15.75" customHeight="1">
      <c r="H325" s="12"/>
      <c r="I325" s="12"/>
      <c r="J325" s="12"/>
    </row>
    <row r="326" spans="8:10" ht="15.75" customHeight="1">
      <c r="H326" s="12"/>
      <c r="I326" s="12"/>
      <c r="J326" s="12"/>
    </row>
    <row r="327" spans="8:10" ht="15.75" customHeight="1">
      <c r="H327" s="12"/>
      <c r="I327" s="12"/>
      <c r="J327" s="12"/>
    </row>
    <row r="328" spans="8:10" ht="15.75" customHeight="1">
      <c r="H328" s="12"/>
      <c r="I328" s="12"/>
      <c r="J328" s="12"/>
    </row>
    <row r="329" spans="8:10" ht="15.75" customHeight="1">
      <c r="H329" s="12"/>
      <c r="I329" s="12"/>
      <c r="J329" s="12"/>
    </row>
    <row r="330" spans="8:10" ht="15.75" customHeight="1">
      <c r="H330" s="12"/>
      <c r="I330" s="12"/>
      <c r="J330" s="12"/>
    </row>
    <row r="331" spans="8:10" ht="15.75" customHeight="1">
      <c r="H331" s="12"/>
      <c r="I331" s="12"/>
      <c r="J331" s="12"/>
    </row>
    <row r="332" spans="8:10" ht="15.75" customHeight="1">
      <c r="H332" s="12"/>
      <c r="I332" s="12"/>
      <c r="J332" s="12"/>
    </row>
    <row r="333" spans="8:10" ht="15.75" customHeight="1">
      <c r="H333" s="12"/>
      <c r="I333" s="12"/>
      <c r="J333" s="12"/>
    </row>
    <row r="334" spans="8:10" ht="15.75" customHeight="1">
      <c r="H334" s="12"/>
      <c r="I334" s="12"/>
      <c r="J334" s="12"/>
    </row>
    <row r="335" spans="8:10" ht="15.75" customHeight="1">
      <c r="H335" s="12"/>
      <c r="I335" s="12"/>
      <c r="J335" s="12"/>
    </row>
    <row r="336" spans="8:10" ht="15.75" customHeight="1">
      <c r="H336" s="12"/>
      <c r="I336" s="12"/>
      <c r="J336" s="12"/>
    </row>
    <row r="337" spans="8:10" ht="15.75" customHeight="1">
      <c r="H337" s="12"/>
      <c r="I337" s="12"/>
      <c r="J337" s="12"/>
    </row>
    <row r="338" spans="8:10" ht="15.75" customHeight="1">
      <c r="H338" s="12"/>
      <c r="I338" s="12"/>
      <c r="J338" s="12"/>
    </row>
    <row r="339" spans="8:10" ht="15.75" customHeight="1">
      <c r="H339" s="12"/>
      <c r="I339" s="12"/>
      <c r="J339" s="12"/>
    </row>
    <row r="340" spans="8:10" ht="15.75" customHeight="1">
      <c r="H340" s="12"/>
      <c r="I340" s="12"/>
      <c r="J340" s="12"/>
    </row>
    <row r="341" spans="8:10" ht="15.75" customHeight="1">
      <c r="H341" s="12"/>
      <c r="I341" s="12"/>
      <c r="J341" s="12"/>
    </row>
    <row r="342" spans="8:10" ht="15.75" customHeight="1">
      <c r="H342" s="12"/>
      <c r="I342" s="12"/>
      <c r="J342" s="12"/>
    </row>
    <row r="343" spans="8:10" ht="15.75" customHeight="1">
      <c r="H343" s="12"/>
      <c r="I343" s="12"/>
      <c r="J343" s="12"/>
    </row>
    <row r="344" spans="8:10" ht="15.75" customHeight="1">
      <c r="H344" s="12"/>
      <c r="I344" s="12"/>
      <c r="J344" s="12"/>
    </row>
    <row r="345" spans="8:10" ht="15.75" customHeight="1">
      <c r="H345" s="12"/>
      <c r="I345" s="12"/>
      <c r="J345" s="12"/>
    </row>
    <row r="346" spans="8:10" ht="15.75" customHeight="1">
      <c r="H346" s="12"/>
      <c r="I346" s="12"/>
      <c r="J346" s="12"/>
    </row>
    <row r="347" spans="8:10" ht="15.75" customHeight="1">
      <c r="H347" s="12"/>
      <c r="I347" s="12"/>
      <c r="J347" s="12"/>
    </row>
    <row r="348" spans="8:10" ht="15.75" customHeight="1">
      <c r="H348" s="12"/>
      <c r="I348" s="12"/>
      <c r="J348" s="12"/>
    </row>
    <row r="349" spans="8:10" ht="15.75" customHeight="1">
      <c r="H349" s="12"/>
      <c r="I349" s="12"/>
      <c r="J349" s="12"/>
    </row>
    <row r="350" spans="8:10" ht="15.75" customHeight="1">
      <c r="H350" s="12"/>
      <c r="I350" s="12"/>
      <c r="J350" s="12"/>
    </row>
    <row r="351" spans="8:10" ht="15.75" customHeight="1">
      <c r="H351" s="12"/>
      <c r="I351" s="12"/>
      <c r="J351" s="12"/>
    </row>
    <row r="352" spans="8:10" ht="15.75" customHeight="1">
      <c r="H352" s="12"/>
      <c r="I352" s="12"/>
      <c r="J352" s="12"/>
    </row>
    <row r="353" spans="8:10" ht="15.75" customHeight="1">
      <c r="H353" s="12"/>
      <c r="I353" s="12"/>
      <c r="J353" s="12"/>
    </row>
    <row r="354" spans="8:10" ht="15.75" customHeight="1">
      <c r="H354" s="12"/>
      <c r="I354" s="12"/>
      <c r="J354" s="12"/>
    </row>
    <row r="355" spans="8:10" ht="15.75" customHeight="1">
      <c r="H355" s="12"/>
      <c r="I355" s="12"/>
      <c r="J355" s="12"/>
    </row>
    <row r="356" spans="8:10" ht="15.75" customHeight="1">
      <c r="H356" s="12"/>
      <c r="I356" s="12"/>
      <c r="J356" s="12"/>
    </row>
    <row r="357" spans="8:10" ht="15.75" customHeight="1">
      <c r="H357" s="12"/>
      <c r="I357" s="12"/>
      <c r="J357" s="12"/>
    </row>
    <row r="358" spans="8:10" ht="15.75" customHeight="1">
      <c r="H358" s="12"/>
      <c r="I358" s="12"/>
      <c r="J358" s="12"/>
    </row>
    <row r="359" spans="8:10" ht="15.75" customHeight="1">
      <c r="H359" s="12"/>
      <c r="I359" s="12"/>
      <c r="J359" s="12"/>
    </row>
    <row r="360" spans="8:10" ht="15.75" customHeight="1">
      <c r="H360" s="12"/>
      <c r="I360" s="12"/>
      <c r="J360" s="12"/>
    </row>
    <row r="361" spans="8:10" ht="15.75" customHeight="1">
      <c r="H361" s="12"/>
      <c r="I361" s="12"/>
      <c r="J361" s="12"/>
    </row>
    <row r="362" spans="8:10" ht="15.75" customHeight="1">
      <c r="H362" s="12"/>
      <c r="I362" s="12"/>
      <c r="J362" s="12"/>
    </row>
    <row r="363" spans="8:10" ht="15.75" customHeight="1">
      <c r="H363" s="12"/>
      <c r="I363" s="12"/>
      <c r="J363" s="12"/>
    </row>
    <row r="364" spans="8:10" ht="15.75" customHeight="1">
      <c r="H364" s="12"/>
      <c r="I364" s="12"/>
      <c r="J364" s="12"/>
    </row>
    <row r="365" spans="8:10" ht="15.75" customHeight="1">
      <c r="H365" s="12"/>
      <c r="I365" s="12"/>
      <c r="J365" s="12"/>
    </row>
    <row r="366" spans="8:10" ht="15.75" customHeight="1">
      <c r="H366" s="12"/>
      <c r="I366" s="12"/>
      <c r="J366" s="12"/>
    </row>
    <row r="367" spans="8:10" ht="15.75" customHeight="1">
      <c r="H367" s="12"/>
      <c r="I367" s="12"/>
      <c r="J367" s="12"/>
    </row>
    <row r="368" spans="8:10" ht="15.75" customHeight="1">
      <c r="H368" s="12"/>
      <c r="I368" s="12"/>
      <c r="J368" s="12"/>
    </row>
    <row r="369" spans="8:10" ht="15.75" customHeight="1">
      <c r="H369" s="12"/>
      <c r="I369" s="12"/>
      <c r="J369" s="12"/>
    </row>
    <row r="370" spans="8:10" ht="15.75" customHeight="1">
      <c r="H370" s="12"/>
      <c r="I370" s="12"/>
      <c r="J370" s="12"/>
    </row>
    <row r="371" spans="8:10" ht="15.75" customHeight="1">
      <c r="H371" s="12"/>
      <c r="I371" s="12"/>
      <c r="J371" s="12"/>
    </row>
    <row r="372" spans="8:10" ht="15.75" customHeight="1">
      <c r="H372" s="12"/>
      <c r="I372" s="12"/>
      <c r="J372" s="12"/>
    </row>
    <row r="373" spans="8:10" ht="15.75" customHeight="1">
      <c r="H373" s="12"/>
      <c r="I373" s="12"/>
      <c r="J373" s="12"/>
    </row>
    <row r="374" spans="8:10" ht="15.75" customHeight="1">
      <c r="H374" s="12"/>
      <c r="I374" s="12"/>
      <c r="J374" s="12"/>
    </row>
    <row r="375" spans="8:10" ht="15.75" customHeight="1">
      <c r="H375" s="12"/>
      <c r="I375" s="12"/>
      <c r="J375" s="12"/>
    </row>
    <row r="376" spans="8:10" ht="15.75" customHeight="1">
      <c r="H376" s="12"/>
      <c r="I376" s="12"/>
      <c r="J376" s="12"/>
    </row>
    <row r="377" spans="8:10" ht="15.75" customHeight="1">
      <c r="H377" s="12"/>
      <c r="I377" s="12"/>
      <c r="J377" s="12"/>
    </row>
    <row r="378" spans="8:10" ht="15.75" customHeight="1">
      <c r="H378" s="12"/>
      <c r="I378" s="12"/>
      <c r="J378" s="12"/>
    </row>
    <row r="379" spans="8:10" ht="15.75" customHeight="1">
      <c r="H379" s="12"/>
      <c r="I379" s="12"/>
      <c r="J379" s="12"/>
    </row>
    <row r="380" spans="8:10" ht="15.75" customHeight="1">
      <c r="H380" s="12"/>
      <c r="I380" s="12"/>
      <c r="J380" s="12"/>
    </row>
    <row r="381" spans="8:10" ht="15.75" customHeight="1">
      <c r="H381" s="12"/>
      <c r="I381" s="12"/>
      <c r="J381" s="12"/>
    </row>
    <row r="382" spans="8:10" ht="15.75" customHeight="1">
      <c r="H382" s="12"/>
      <c r="I382" s="12"/>
      <c r="J382" s="12"/>
    </row>
    <row r="383" spans="8:10" ht="15.75" customHeight="1">
      <c r="H383" s="12"/>
      <c r="I383" s="12"/>
      <c r="J383" s="12"/>
    </row>
    <row r="384" spans="8:10" ht="15.75" customHeight="1">
      <c r="H384" s="12"/>
      <c r="I384" s="12"/>
      <c r="J384" s="12"/>
    </row>
    <row r="385" spans="8:10" ht="15.75" customHeight="1">
      <c r="H385" s="12"/>
      <c r="I385" s="12"/>
      <c r="J385" s="12"/>
    </row>
    <row r="386" spans="8:10" ht="15.75" customHeight="1">
      <c r="H386" s="12"/>
      <c r="I386" s="12"/>
      <c r="J386" s="12"/>
    </row>
    <row r="387" spans="8:10" ht="15.75" customHeight="1">
      <c r="H387" s="12"/>
      <c r="I387" s="12"/>
      <c r="J387" s="12"/>
    </row>
    <row r="388" spans="8:10" ht="15.75" customHeight="1">
      <c r="H388" s="12"/>
      <c r="I388" s="12"/>
      <c r="J388" s="12"/>
    </row>
    <row r="389" spans="8:10" ht="15.75" customHeight="1">
      <c r="H389" s="12"/>
      <c r="I389" s="12"/>
      <c r="J389" s="12"/>
    </row>
    <row r="390" spans="8:10" ht="15.75" customHeight="1">
      <c r="H390" s="12"/>
      <c r="I390" s="12"/>
      <c r="J390" s="12"/>
    </row>
    <row r="391" spans="8:10" ht="15.75" customHeight="1">
      <c r="H391" s="12"/>
      <c r="I391" s="12"/>
      <c r="J391" s="12"/>
    </row>
    <row r="392" spans="8:10" ht="15.75" customHeight="1">
      <c r="H392" s="12"/>
      <c r="I392" s="12"/>
      <c r="J392" s="12"/>
    </row>
    <row r="393" spans="8:10" ht="15.75" customHeight="1">
      <c r="H393" s="12"/>
      <c r="I393" s="12"/>
      <c r="J393" s="12"/>
    </row>
    <row r="394" spans="8:10" ht="15.75" customHeight="1">
      <c r="H394" s="12"/>
      <c r="I394" s="12"/>
      <c r="J394" s="12"/>
    </row>
    <row r="395" spans="8:10" ht="15.75" customHeight="1">
      <c r="H395" s="12"/>
      <c r="I395" s="12"/>
      <c r="J395" s="12"/>
    </row>
    <row r="396" spans="8:10" ht="15.75" customHeight="1">
      <c r="H396" s="12"/>
      <c r="I396" s="12"/>
      <c r="J396" s="12"/>
    </row>
    <row r="397" spans="8:10" ht="15.75" customHeight="1">
      <c r="H397" s="12"/>
      <c r="I397" s="12"/>
      <c r="J397" s="12"/>
    </row>
    <row r="398" spans="8:10" ht="15.75" customHeight="1">
      <c r="H398" s="12"/>
      <c r="I398" s="12"/>
      <c r="J398" s="12"/>
    </row>
    <row r="399" spans="8:10" ht="15.75" customHeight="1">
      <c r="H399" s="12"/>
      <c r="I399" s="12"/>
      <c r="J399" s="12"/>
    </row>
    <row r="400" spans="8:10" ht="15.75" customHeight="1">
      <c r="H400" s="12"/>
      <c r="I400" s="12"/>
      <c r="J400" s="12"/>
    </row>
    <row r="401" spans="8:10" ht="15.75" customHeight="1">
      <c r="H401" s="12"/>
      <c r="I401" s="12"/>
      <c r="J401" s="12"/>
    </row>
    <row r="402" spans="8:10" ht="15.75" customHeight="1">
      <c r="H402" s="12"/>
      <c r="I402" s="12"/>
      <c r="J402" s="12"/>
    </row>
    <row r="403" spans="8:10" ht="15.75" customHeight="1">
      <c r="H403" s="12"/>
      <c r="I403" s="12"/>
      <c r="J403" s="12"/>
    </row>
    <row r="404" spans="8:10" ht="15.75" customHeight="1">
      <c r="H404" s="12"/>
      <c r="I404" s="12"/>
      <c r="J404" s="12"/>
    </row>
    <row r="405" spans="8:10" ht="15.75" customHeight="1">
      <c r="H405" s="12"/>
      <c r="I405" s="12"/>
      <c r="J405" s="12"/>
    </row>
    <row r="406" spans="8:10" ht="15.75" customHeight="1">
      <c r="H406" s="12"/>
      <c r="I406" s="12"/>
      <c r="J406" s="12"/>
    </row>
    <row r="407" spans="8:10" ht="15.75" customHeight="1">
      <c r="H407" s="12"/>
      <c r="I407" s="12"/>
      <c r="J407" s="12"/>
    </row>
    <row r="408" spans="8:10" ht="15.75" customHeight="1">
      <c r="H408" s="12"/>
      <c r="I408" s="12"/>
      <c r="J408" s="12"/>
    </row>
    <row r="409" spans="8:10" ht="15.75" customHeight="1">
      <c r="H409" s="12"/>
      <c r="I409" s="12"/>
      <c r="J409" s="12"/>
    </row>
    <row r="410" spans="8:10" ht="15.75" customHeight="1">
      <c r="H410" s="12"/>
      <c r="I410" s="12"/>
      <c r="J410" s="12"/>
    </row>
    <row r="411" spans="8:10" ht="15.75" customHeight="1">
      <c r="H411" s="12"/>
      <c r="I411" s="12"/>
      <c r="J411" s="12"/>
    </row>
    <row r="412" spans="8:10" ht="15.75" customHeight="1">
      <c r="H412" s="12"/>
      <c r="I412" s="12"/>
      <c r="J412" s="12"/>
    </row>
    <row r="413" spans="8:10" ht="15.75" customHeight="1">
      <c r="H413" s="12"/>
      <c r="I413" s="12"/>
      <c r="J413" s="12"/>
    </row>
    <row r="414" spans="8:10" ht="15.75" customHeight="1">
      <c r="H414" s="12"/>
      <c r="I414" s="12"/>
      <c r="J414" s="12"/>
    </row>
    <row r="415" spans="8:10" ht="15.75" customHeight="1">
      <c r="H415" s="12"/>
      <c r="I415" s="12"/>
      <c r="J415" s="12"/>
    </row>
    <row r="416" spans="8:10" ht="15.75" customHeight="1">
      <c r="H416" s="12"/>
      <c r="I416" s="12"/>
      <c r="J416" s="12"/>
    </row>
    <row r="417" spans="8:10" ht="15.75" customHeight="1">
      <c r="H417" s="12"/>
      <c r="I417" s="12"/>
      <c r="J417" s="12"/>
    </row>
    <row r="418" spans="8:10" ht="15.75" customHeight="1">
      <c r="H418" s="12"/>
      <c r="I418" s="12"/>
      <c r="J418" s="12"/>
    </row>
    <row r="419" spans="8:10" ht="15.75" customHeight="1">
      <c r="H419" s="12"/>
      <c r="I419" s="12"/>
      <c r="J419" s="12"/>
    </row>
    <row r="420" spans="8:10" ht="15.75" customHeight="1">
      <c r="H420" s="12"/>
      <c r="I420" s="12"/>
      <c r="J420" s="12"/>
    </row>
    <row r="421" spans="8:10" ht="15.75" customHeight="1">
      <c r="H421" s="12"/>
      <c r="I421" s="12"/>
      <c r="J421" s="12"/>
    </row>
    <row r="422" spans="8:10" ht="15.75" customHeight="1">
      <c r="H422" s="12"/>
      <c r="I422" s="12"/>
      <c r="J422" s="12"/>
    </row>
    <row r="423" spans="8:10" ht="15.75" customHeight="1">
      <c r="H423" s="12"/>
      <c r="I423" s="12"/>
      <c r="J423" s="12"/>
    </row>
    <row r="424" spans="8:10" ht="15.75" customHeight="1">
      <c r="H424" s="12"/>
      <c r="I424" s="12"/>
      <c r="J424" s="12"/>
    </row>
    <row r="425" spans="8:10" ht="15.75" customHeight="1">
      <c r="H425" s="12"/>
      <c r="I425" s="12"/>
      <c r="J425" s="12"/>
    </row>
    <row r="426" spans="8:10" ht="15.75" customHeight="1">
      <c r="H426" s="12"/>
      <c r="I426" s="12"/>
      <c r="J426" s="12"/>
    </row>
    <row r="427" spans="8:10" ht="15.75" customHeight="1">
      <c r="H427" s="12"/>
      <c r="I427" s="12"/>
      <c r="J427" s="12"/>
    </row>
    <row r="428" spans="8:10" ht="15.75" customHeight="1">
      <c r="H428" s="12"/>
      <c r="I428" s="12"/>
      <c r="J428" s="12"/>
    </row>
    <row r="429" spans="8:10" ht="15.75" customHeight="1">
      <c r="H429" s="12"/>
      <c r="I429" s="12"/>
      <c r="J429" s="12"/>
    </row>
    <row r="430" spans="8:10" ht="15.75" customHeight="1">
      <c r="H430" s="12"/>
      <c r="I430" s="12"/>
      <c r="J430" s="12"/>
    </row>
    <row r="431" spans="8:10" ht="15.75" customHeight="1">
      <c r="H431" s="12"/>
      <c r="I431" s="12"/>
      <c r="J431" s="12"/>
    </row>
    <row r="432" spans="8:10" ht="15.75" customHeight="1">
      <c r="H432" s="12"/>
      <c r="I432" s="12"/>
      <c r="J432" s="12"/>
    </row>
    <row r="433" spans="8:10" ht="15.75" customHeight="1">
      <c r="H433" s="12"/>
      <c r="I433" s="12"/>
      <c r="J433" s="12"/>
    </row>
    <row r="434" spans="8:10" ht="15.75" customHeight="1">
      <c r="H434" s="12"/>
      <c r="I434" s="12"/>
      <c r="J434" s="12"/>
    </row>
    <row r="435" spans="8:10" ht="15.75" customHeight="1">
      <c r="H435" s="12"/>
      <c r="I435" s="12"/>
      <c r="J435" s="12"/>
    </row>
    <row r="436" spans="8:10" ht="15.75" customHeight="1">
      <c r="H436" s="12"/>
      <c r="I436" s="12"/>
      <c r="J436" s="12"/>
    </row>
    <row r="437" spans="8:10" ht="15.75" customHeight="1">
      <c r="H437" s="12"/>
      <c r="I437" s="12"/>
      <c r="J437" s="12"/>
    </row>
    <row r="438" spans="8:10" ht="15.75" customHeight="1">
      <c r="H438" s="12"/>
      <c r="I438" s="12"/>
      <c r="J438" s="12"/>
    </row>
    <row r="439" spans="8:10" ht="15.75" customHeight="1">
      <c r="H439" s="12"/>
      <c r="I439" s="12"/>
      <c r="J439" s="12"/>
    </row>
    <row r="440" spans="8:10" ht="15.75" customHeight="1">
      <c r="H440" s="12"/>
      <c r="I440" s="12"/>
      <c r="J440" s="12"/>
    </row>
    <row r="441" spans="8:10" ht="15.75" customHeight="1">
      <c r="H441" s="12"/>
      <c r="I441" s="12"/>
      <c r="J441" s="12"/>
    </row>
    <row r="442" spans="8:10" ht="15.75" customHeight="1">
      <c r="H442" s="12"/>
      <c r="I442" s="12"/>
      <c r="J442" s="12"/>
    </row>
    <row r="443" spans="8:10" ht="15.75" customHeight="1">
      <c r="H443" s="12"/>
      <c r="I443" s="12"/>
      <c r="J443" s="12"/>
    </row>
    <row r="444" spans="8:10" ht="15.75" customHeight="1">
      <c r="H444" s="12"/>
      <c r="I444" s="12"/>
      <c r="J444" s="12"/>
    </row>
    <row r="445" spans="8:10" ht="15.75" customHeight="1">
      <c r="H445" s="12"/>
      <c r="I445" s="12"/>
      <c r="J445" s="12"/>
    </row>
    <row r="446" spans="8:10" ht="15.75" customHeight="1">
      <c r="H446" s="12"/>
      <c r="I446" s="12"/>
      <c r="J446" s="12"/>
    </row>
    <row r="447" spans="8:10" ht="15.75" customHeight="1">
      <c r="H447" s="12"/>
      <c r="I447" s="12"/>
      <c r="J447" s="12"/>
    </row>
    <row r="448" spans="8:10" ht="15.75" customHeight="1">
      <c r="H448" s="12"/>
      <c r="I448" s="12"/>
      <c r="J448" s="12"/>
    </row>
    <row r="449" spans="8:10" ht="15.75" customHeight="1">
      <c r="H449" s="12"/>
      <c r="I449" s="12"/>
      <c r="J449" s="12"/>
    </row>
    <row r="450" spans="8:10" ht="15.75" customHeight="1">
      <c r="H450" s="12"/>
      <c r="I450" s="12"/>
      <c r="J450" s="12"/>
    </row>
    <row r="451" spans="8:10" ht="15.75" customHeight="1">
      <c r="H451" s="12"/>
      <c r="I451" s="12"/>
      <c r="J451" s="12"/>
    </row>
    <row r="452" spans="8:10" ht="15.75" customHeight="1">
      <c r="H452" s="12"/>
      <c r="I452" s="12"/>
      <c r="J452" s="12"/>
    </row>
    <row r="453" spans="8:10" ht="15.75" customHeight="1">
      <c r="H453" s="12"/>
      <c r="I453" s="12"/>
      <c r="J453" s="12"/>
    </row>
    <row r="454" spans="8:10" ht="15.75" customHeight="1">
      <c r="H454" s="12"/>
      <c r="I454" s="12"/>
      <c r="J454" s="12"/>
    </row>
    <row r="455" spans="8:10" ht="15.75" customHeight="1">
      <c r="H455" s="12"/>
      <c r="I455" s="12"/>
      <c r="J455" s="12"/>
    </row>
    <row r="456" spans="8:10" ht="15.75" customHeight="1">
      <c r="H456" s="12"/>
      <c r="I456" s="12"/>
      <c r="J456" s="12"/>
    </row>
    <row r="457" spans="8:10" ht="15.75" customHeight="1">
      <c r="H457" s="12"/>
      <c r="I457" s="12"/>
      <c r="J457" s="12"/>
    </row>
    <row r="458" spans="8:10" ht="15.75" customHeight="1">
      <c r="H458" s="12"/>
      <c r="I458" s="12"/>
      <c r="J458" s="12"/>
    </row>
    <row r="459" spans="8:10" ht="15.75" customHeight="1">
      <c r="H459" s="12"/>
      <c r="I459" s="12"/>
      <c r="J459" s="12"/>
    </row>
    <row r="460" spans="8:10" ht="15.75" customHeight="1">
      <c r="H460" s="12"/>
      <c r="I460" s="12"/>
      <c r="J460" s="12"/>
    </row>
    <row r="461" spans="8:10" ht="15.75" customHeight="1">
      <c r="H461" s="12"/>
      <c r="I461" s="12"/>
      <c r="J461" s="12"/>
    </row>
    <row r="462" spans="8:10" ht="15.75" customHeight="1">
      <c r="H462" s="12"/>
      <c r="I462" s="12"/>
      <c r="J462" s="12"/>
    </row>
    <row r="463" spans="8:10" ht="15.75" customHeight="1">
      <c r="H463" s="12"/>
      <c r="I463" s="12"/>
      <c r="J463" s="12"/>
    </row>
    <row r="464" spans="8:10" ht="15.75" customHeight="1">
      <c r="H464" s="12"/>
      <c r="I464" s="12"/>
      <c r="J464" s="12"/>
    </row>
    <row r="465" spans="8:10" ht="15.75" customHeight="1">
      <c r="H465" s="12"/>
      <c r="I465" s="12"/>
      <c r="J465" s="12"/>
    </row>
    <row r="466" spans="8:10" ht="15.75" customHeight="1">
      <c r="H466" s="12"/>
      <c r="I466" s="12"/>
      <c r="J466" s="12"/>
    </row>
    <row r="467" spans="8:10" ht="15.75" customHeight="1">
      <c r="H467" s="12"/>
      <c r="I467" s="12"/>
      <c r="J467" s="12"/>
    </row>
    <row r="468" spans="8:10" ht="15.75" customHeight="1">
      <c r="H468" s="12"/>
      <c r="I468" s="12"/>
      <c r="J468" s="12"/>
    </row>
    <row r="469" spans="8:10" ht="15.75" customHeight="1">
      <c r="H469" s="12"/>
      <c r="I469" s="12"/>
      <c r="J469" s="12"/>
    </row>
    <row r="470" spans="8:10" ht="15.75" customHeight="1">
      <c r="H470" s="12"/>
      <c r="I470" s="12"/>
      <c r="J470" s="12"/>
    </row>
    <row r="471" spans="8:10" ht="15.75" customHeight="1">
      <c r="H471" s="12"/>
      <c r="I471" s="12"/>
      <c r="J471" s="12"/>
    </row>
    <row r="472" spans="8:10" ht="15.75" customHeight="1">
      <c r="H472" s="12"/>
      <c r="I472" s="12"/>
      <c r="J472" s="12"/>
    </row>
    <row r="473" spans="8:10" ht="15.75" customHeight="1">
      <c r="H473" s="12"/>
      <c r="I473" s="12"/>
      <c r="J473" s="12"/>
    </row>
    <row r="474" spans="8:10" ht="15.75" customHeight="1">
      <c r="H474" s="12"/>
      <c r="I474" s="12"/>
      <c r="J474" s="12"/>
    </row>
    <row r="475" spans="8:10" ht="15.75" customHeight="1">
      <c r="H475" s="12"/>
      <c r="I475" s="12"/>
      <c r="J475" s="12"/>
    </row>
    <row r="476" spans="8:10" ht="15.75" customHeight="1">
      <c r="H476" s="12"/>
      <c r="I476" s="12"/>
      <c r="J476" s="12"/>
    </row>
    <row r="477" spans="8:10" ht="15.75" customHeight="1">
      <c r="H477" s="12"/>
      <c r="I477" s="12"/>
      <c r="J477" s="12"/>
    </row>
    <row r="478" spans="8:10" ht="15.75" customHeight="1">
      <c r="H478" s="12"/>
      <c r="I478" s="12"/>
      <c r="J478" s="12"/>
    </row>
    <row r="479" spans="8:10" ht="15.75" customHeight="1">
      <c r="H479" s="12"/>
      <c r="I479" s="12"/>
      <c r="J479" s="12"/>
    </row>
    <row r="480" spans="8:10" ht="15.75" customHeight="1">
      <c r="H480" s="12"/>
      <c r="I480" s="12"/>
      <c r="J480" s="12"/>
    </row>
    <row r="481" spans="8:10" ht="15.75" customHeight="1">
      <c r="H481" s="12"/>
      <c r="I481" s="12"/>
      <c r="J481" s="12"/>
    </row>
    <row r="482" spans="8:10" ht="15.75" customHeight="1">
      <c r="H482" s="12"/>
      <c r="I482" s="12"/>
      <c r="J482" s="12"/>
    </row>
    <row r="483" spans="8:10" ht="15.75" customHeight="1">
      <c r="H483" s="12"/>
      <c r="I483" s="12"/>
      <c r="J483" s="12"/>
    </row>
    <row r="484" spans="8:10" ht="15.75" customHeight="1">
      <c r="H484" s="12"/>
      <c r="I484" s="12"/>
      <c r="J484" s="12"/>
    </row>
    <row r="485" spans="8:10" ht="15.75" customHeight="1">
      <c r="H485" s="12"/>
      <c r="I485" s="12"/>
      <c r="J485" s="12"/>
    </row>
    <row r="486" spans="8:10" ht="15.75" customHeight="1">
      <c r="H486" s="12"/>
      <c r="I486" s="12"/>
      <c r="J486" s="12"/>
    </row>
    <row r="487" spans="8:10" ht="15.75" customHeight="1">
      <c r="H487" s="12"/>
      <c r="I487" s="12"/>
      <c r="J487" s="12"/>
    </row>
    <row r="488" spans="8:10" ht="15.75" customHeight="1">
      <c r="H488" s="12"/>
      <c r="I488" s="12"/>
      <c r="J488" s="12"/>
    </row>
    <row r="489" spans="8:10" ht="15.75" customHeight="1">
      <c r="H489" s="12"/>
      <c r="I489" s="12"/>
      <c r="J489" s="12"/>
    </row>
    <row r="490" spans="8:10" ht="15.75" customHeight="1">
      <c r="H490" s="12"/>
      <c r="I490" s="12"/>
      <c r="J490" s="12"/>
    </row>
    <row r="491" spans="8:10" ht="15.75" customHeight="1">
      <c r="H491" s="12"/>
      <c r="I491" s="12"/>
      <c r="J491" s="12"/>
    </row>
    <row r="492" spans="8:10" ht="15.75" customHeight="1">
      <c r="H492" s="12"/>
      <c r="I492" s="12"/>
      <c r="J492" s="12"/>
    </row>
    <row r="493" spans="8:10" ht="15.75" customHeight="1">
      <c r="H493" s="12"/>
      <c r="I493" s="12"/>
      <c r="J493" s="12"/>
    </row>
    <row r="494" spans="8:10" ht="15.75" customHeight="1">
      <c r="H494" s="12"/>
      <c r="I494" s="12"/>
      <c r="J494" s="12"/>
    </row>
    <row r="495" spans="8:10" ht="15.75" customHeight="1">
      <c r="H495" s="12"/>
      <c r="I495" s="12"/>
      <c r="J495" s="12"/>
    </row>
    <row r="496" spans="8:10" ht="15.75" customHeight="1">
      <c r="H496" s="12"/>
      <c r="I496" s="12"/>
      <c r="J496" s="12"/>
    </row>
    <row r="497" spans="8:10" ht="15.75" customHeight="1">
      <c r="H497" s="12"/>
      <c r="I497" s="12"/>
      <c r="J497" s="12"/>
    </row>
    <row r="498" spans="8:10" ht="15.75" customHeight="1">
      <c r="H498" s="12"/>
      <c r="I498" s="12"/>
      <c r="J498" s="12"/>
    </row>
    <row r="499" spans="8:10" ht="15.75" customHeight="1">
      <c r="H499" s="12"/>
      <c r="I499" s="12"/>
      <c r="J499" s="12"/>
    </row>
    <row r="500" spans="8:10" ht="15.75" customHeight="1">
      <c r="H500" s="12"/>
      <c r="I500" s="12"/>
      <c r="J500" s="12"/>
    </row>
    <row r="501" spans="8:10" ht="15.75" customHeight="1">
      <c r="H501" s="12"/>
      <c r="I501" s="12"/>
      <c r="J501" s="12"/>
    </row>
    <row r="502" spans="8:10" ht="15.75" customHeight="1">
      <c r="H502" s="12"/>
      <c r="I502" s="12"/>
      <c r="J502" s="12"/>
    </row>
    <row r="503" spans="8:10" ht="15.75" customHeight="1">
      <c r="H503" s="12"/>
      <c r="I503" s="12"/>
      <c r="J503" s="12"/>
    </row>
    <row r="504" spans="8:10" ht="15.75" customHeight="1">
      <c r="H504" s="12"/>
      <c r="I504" s="12"/>
      <c r="J504" s="12"/>
    </row>
    <row r="505" spans="8:10" ht="15.75" customHeight="1">
      <c r="H505" s="12"/>
      <c r="I505" s="12"/>
      <c r="J505" s="12"/>
    </row>
    <row r="506" spans="8:10" ht="15.75" customHeight="1">
      <c r="H506" s="12"/>
      <c r="I506" s="12"/>
      <c r="J506" s="12"/>
    </row>
    <row r="507" spans="8:10" ht="15.75" customHeight="1">
      <c r="H507" s="12"/>
      <c r="I507" s="12"/>
      <c r="J507" s="12"/>
    </row>
    <row r="508" spans="8:10" ht="15.75" customHeight="1">
      <c r="H508" s="12"/>
      <c r="I508" s="12"/>
      <c r="J508" s="12"/>
    </row>
    <row r="509" spans="8:10" ht="15.75" customHeight="1">
      <c r="H509" s="12"/>
      <c r="I509" s="12"/>
      <c r="J509" s="12"/>
    </row>
    <row r="510" spans="8:10" ht="15.75" customHeight="1">
      <c r="H510" s="12"/>
      <c r="I510" s="12"/>
      <c r="J510" s="12"/>
    </row>
    <row r="511" spans="8:10" ht="15.75" customHeight="1">
      <c r="H511" s="12"/>
      <c r="I511" s="12"/>
      <c r="J511" s="12"/>
    </row>
    <row r="512" spans="8:10" ht="15.75" customHeight="1">
      <c r="H512" s="12"/>
      <c r="I512" s="12"/>
      <c r="J512" s="12"/>
    </row>
    <row r="513" spans="8:10" ht="15.75" customHeight="1">
      <c r="H513" s="12"/>
      <c r="I513" s="12"/>
      <c r="J513" s="12"/>
    </row>
    <row r="514" spans="8:10" ht="15.75" customHeight="1">
      <c r="H514" s="12"/>
      <c r="I514" s="12"/>
      <c r="J514" s="12"/>
    </row>
    <row r="515" spans="8:10" ht="15.75" customHeight="1">
      <c r="H515" s="12"/>
      <c r="I515" s="12"/>
      <c r="J515" s="12"/>
    </row>
    <row r="516" spans="8:10" ht="15.75" customHeight="1">
      <c r="H516" s="12"/>
      <c r="I516" s="12"/>
      <c r="J516" s="12"/>
    </row>
    <row r="517" spans="8:10" ht="15.75" customHeight="1">
      <c r="H517" s="12"/>
      <c r="I517" s="12"/>
      <c r="J517" s="12"/>
    </row>
    <row r="518" spans="8:10" ht="15.75" customHeight="1">
      <c r="H518" s="12"/>
      <c r="I518" s="12"/>
      <c r="J518" s="12"/>
    </row>
    <row r="519" spans="8:10" ht="15.75" customHeight="1">
      <c r="H519" s="12"/>
      <c r="I519" s="12"/>
      <c r="J519" s="12"/>
    </row>
    <row r="520" spans="8:10" ht="15.75" customHeight="1">
      <c r="H520" s="12"/>
      <c r="I520" s="12"/>
      <c r="J520" s="12"/>
    </row>
    <row r="521" spans="8:10" ht="15.75" customHeight="1">
      <c r="H521" s="12"/>
      <c r="I521" s="12"/>
      <c r="J521" s="12"/>
    </row>
    <row r="522" spans="8:10" ht="15.75" customHeight="1">
      <c r="H522" s="12"/>
      <c r="I522" s="12"/>
      <c r="J522" s="12"/>
    </row>
    <row r="523" spans="8:10" ht="15.75" customHeight="1">
      <c r="H523" s="12"/>
      <c r="I523" s="12"/>
      <c r="J523" s="12"/>
    </row>
    <row r="524" spans="8:10" ht="15.75" customHeight="1">
      <c r="H524" s="12"/>
      <c r="I524" s="12"/>
      <c r="J524" s="12"/>
    </row>
    <row r="525" spans="8:10" ht="15.75" customHeight="1">
      <c r="H525" s="12"/>
      <c r="I525" s="12"/>
      <c r="J525" s="12"/>
    </row>
    <row r="526" spans="8:10" ht="15.75" customHeight="1">
      <c r="H526" s="12"/>
      <c r="I526" s="12"/>
      <c r="J526" s="12"/>
    </row>
    <row r="527" spans="8:10" ht="15.75" customHeight="1">
      <c r="H527" s="12"/>
      <c r="I527" s="12"/>
      <c r="J527" s="12"/>
    </row>
    <row r="528" spans="8:10" ht="15.75" customHeight="1">
      <c r="H528" s="12"/>
      <c r="I528" s="12"/>
      <c r="J528" s="12"/>
    </row>
    <row r="529" spans="8:10" ht="15.75" customHeight="1">
      <c r="H529" s="12"/>
      <c r="I529" s="12"/>
      <c r="J529" s="12"/>
    </row>
    <row r="530" spans="8:10" ht="15.75" customHeight="1">
      <c r="H530" s="12"/>
      <c r="I530" s="12"/>
      <c r="J530" s="12"/>
    </row>
    <row r="531" spans="8:10" ht="15.75" customHeight="1">
      <c r="H531" s="12"/>
      <c r="I531" s="12"/>
      <c r="J531" s="12"/>
    </row>
    <row r="532" spans="8:10" ht="15.75" customHeight="1">
      <c r="H532" s="12"/>
      <c r="I532" s="12"/>
      <c r="J532" s="12"/>
    </row>
    <row r="533" spans="8:10" ht="15.75" customHeight="1">
      <c r="H533" s="12"/>
      <c r="I533" s="12"/>
      <c r="J533" s="12"/>
    </row>
    <row r="534" spans="8:10" ht="15.75" customHeight="1">
      <c r="H534" s="12"/>
      <c r="I534" s="12"/>
      <c r="J534" s="12"/>
    </row>
    <row r="535" spans="8:10" ht="15.75" customHeight="1">
      <c r="H535" s="12"/>
      <c r="I535" s="12"/>
      <c r="J535" s="12"/>
    </row>
    <row r="536" spans="8:10" ht="15.75" customHeight="1">
      <c r="H536" s="12"/>
      <c r="I536" s="12"/>
      <c r="J536" s="12"/>
    </row>
    <row r="537" spans="8:10" ht="15.75" customHeight="1">
      <c r="H537" s="12"/>
      <c r="I537" s="12"/>
      <c r="J537" s="12"/>
    </row>
    <row r="538" spans="8:10" ht="15.75" customHeight="1">
      <c r="H538" s="12"/>
      <c r="I538" s="12"/>
      <c r="J538" s="12"/>
    </row>
    <row r="539" spans="8:10" ht="15.75" customHeight="1">
      <c r="H539" s="12"/>
      <c r="I539" s="12"/>
      <c r="J539" s="12"/>
    </row>
    <row r="540" spans="8:10" ht="15.75" customHeight="1">
      <c r="H540" s="12"/>
      <c r="I540" s="12"/>
      <c r="J540" s="12"/>
    </row>
    <row r="541" spans="8:10" ht="15.75" customHeight="1">
      <c r="H541" s="12"/>
      <c r="I541" s="12"/>
      <c r="J541" s="12"/>
    </row>
    <row r="542" spans="8:10" ht="15.75" customHeight="1">
      <c r="H542" s="12"/>
      <c r="I542" s="12"/>
      <c r="J542" s="12"/>
    </row>
    <row r="543" spans="8:10" ht="15.75" customHeight="1">
      <c r="H543" s="12"/>
      <c r="I543" s="12"/>
      <c r="J543" s="12"/>
    </row>
    <row r="544" spans="8:10" ht="15.75" customHeight="1">
      <c r="H544" s="12"/>
      <c r="I544" s="12"/>
      <c r="J544" s="12"/>
    </row>
    <row r="545" spans="8:10" ht="15.75" customHeight="1">
      <c r="H545" s="12"/>
      <c r="I545" s="12"/>
      <c r="J545" s="12"/>
    </row>
    <row r="546" spans="8:10" ht="15.75" customHeight="1">
      <c r="H546" s="12"/>
      <c r="I546" s="12"/>
      <c r="J546" s="12"/>
    </row>
    <row r="547" spans="8:10" ht="15.75" customHeight="1">
      <c r="H547" s="12"/>
      <c r="I547" s="12"/>
      <c r="J547" s="12"/>
    </row>
    <row r="548" spans="8:10" ht="15.75" customHeight="1">
      <c r="H548" s="12"/>
      <c r="I548" s="12"/>
      <c r="J548" s="12"/>
    </row>
    <row r="549" spans="8:10" ht="15.75" customHeight="1">
      <c r="H549" s="12"/>
      <c r="I549" s="12"/>
      <c r="J549" s="12"/>
    </row>
    <row r="550" spans="8:10" ht="15.75" customHeight="1">
      <c r="H550" s="12"/>
      <c r="I550" s="12"/>
      <c r="J550" s="12"/>
    </row>
    <row r="551" spans="8:10" ht="15.75" customHeight="1">
      <c r="H551" s="12"/>
      <c r="I551" s="12"/>
      <c r="J551" s="12"/>
    </row>
    <row r="552" spans="8:10" ht="15.75" customHeight="1">
      <c r="H552" s="12"/>
      <c r="I552" s="12"/>
      <c r="J552" s="12"/>
    </row>
    <row r="553" spans="8:10" ht="15.75" customHeight="1">
      <c r="H553" s="12"/>
      <c r="I553" s="12"/>
      <c r="J553" s="12"/>
    </row>
    <row r="554" spans="8:10" ht="15.75" customHeight="1">
      <c r="H554" s="12"/>
      <c r="I554" s="12"/>
      <c r="J554" s="12"/>
    </row>
    <row r="555" spans="8:10" ht="15.75" customHeight="1">
      <c r="H555" s="12"/>
      <c r="I555" s="12"/>
      <c r="J555" s="12"/>
    </row>
    <row r="556" spans="8:10" ht="15.75" customHeight="1">
      <c r="H556" s="12"/>
      <c r="I556" s="12"/>
      <c r="J556" s="12"/>
    </row>
    <row r="557" spans="8:10" ht="15.75" customHeight="1">
      <c r="H557" s="12"/>
      <c r="I557" s="12"/>
      <c r="J557" s="12"/>
    </row>
    <row r="558" spans="8:10" ht="15.75" customHeight="1">
      <c r="H558" s="12"/>
      <c r="I558" s="12"/>
      <c r="J558" s="12"/>
    </row>
    <row r="559" spans="8:10" ht="15.75" customHeight="1">
      <c r="H559" s="12"/>
      <c r="I559" s="12"/>
      <c r="J559" s="12"/>
    </row>
    <row r="560" spans="8:10" ht="15.75" customHeight="1">
      <c r="H560" s="12"/>
      <c r="I560" s="12"/>
      <c r="J560" s="12"/>
    </row>
    <row r="561" spans="8:10" ht="15.75" customHeight="1">
      <c r="H561" s="12"/>
      <c r="I561" s="12"/>
      <c r="J561" s="12"/>
    </row>
    <row r="562" spans="8:10" ht="15.75" customHeight="1">
      <c r="H562" s="12"/>
      <c r="I562" s="12"/>
      <c r="J562" s="12"/>
    </row>
    <row r="563" spans="8:10" ht="15.75" customHeight="1">
      <c r="H563" s="12"/>
      <c r="I563" s="12"/>
      <c r="J563" s="12"/>
    </row>
    <row r="564" spans="8:10" ht="15.75" customHeight="1">
      <c r="H564" s="12"/>
      <c r="I564" s="12"/>
      <c r="J564" s="12"/>
    </row>
    <row r="565" spans="8:10" ht="15.75" customHeight="1">
      <c r="H565" s="12"/>
      <c r="I565" s="12"/>
      <c r="J565" s="12"/>
    </row>
    <row r="566" spans="8:10" ht="15.75" customHeight="1">
      <c r="H566" s="12"/>
      <c r="I566" s="12"/>
      <c r="J566" s="12"/>
    </row>
    <row r="567" spans="8:10" ht="15.75" customHeight="1">
      <c r="H567" s="12"/>
      <c r="I567" s="12"/>
      <c r="J567" s="12"/>
    </row>
    <row r="568" spans="8:10" ht="15.75" customHeight="1">
      <c r="H568" s="12"/>
      <c r="I568" s="12"/>
      <c r="J568" s="12"/>
    </row>
    <row r="569" spans="8:10" ht="15.75" customHeight="1">
      <c r="H569" s="12"/>
      <c r="I569" s="12"/>
      <c r="J569" s="12"/>
    </row>
    <row r="570" spans="8:10" ht="15.75" customHeight="1">
      <c r="H570" s="12"/>
      <c r="I570" s="12"/>
      <c r="J570" s="12"/>
    </row>
    <row r="571" spans="8:10" ht="15.75" customHeight="1">
      <c r="H571" s="12"/>
      <c r="I571" s="12"/>
      <c r="J571" s="12"/>
    </row>
    <row r="572" spans="8:10" ht="15.75" customHeight="1">
      <c r="H572" s="12"/>
      <c r="I572" s="12"/>
      <c r="J572" s="12"/>
    </row>
    <row r="573" spans="8:10" ht="15.75" customHeight="1">
      <c r="H573" s="12"/>
      <c r="I573" s="12"/>
      <c r="J573" s="12"/>
    </row>
    <row r="574" spans="8:10" ht="15.75" customHeight="1">
      <c r="H574" s="12"/>
      <c r="I574" s="12"/>
      <c r="J574" s="12"/>
    </row>
    <row r="575" spans="8:10" ht="15.75" customHeight="1">
      <c r="H575" s="12"/>
      <c r="I575" s="12"/>
      <c r="J575" s="12"/>
    </row>
    <row r="576" spans="8:10" ht="15.75" customHeight="1">
      <c r="H576" s="12"/>
      <c r="I576" s="12"/>
      <c r="J576" s="12"/>
    </row>
    <row r="577" spans="8:10" ht="15.75" customHeight="1">
      <c r="H577" s="12"/>
      <c r="I577" s="12"/>
      <c r="J577" s="12"/>
    </row>
    <row r="578" spans="8:10" ht="15.75" customHeight="1">
      <c r="H578" s="12"/>
      <c r="I578" s="12"/>
      <c r="J578" s="12"/>
    </row>
    <row r="579" spans="8:10" ht="15.75" customHeight="1">
      <c r="H579" s="12"/>
      <c r="I579" s="12"/>
      <c r="J579" s="12"/>
    </row>
    <row r="580" spans="8:10" ht="15.75" customHeight="1">
      <c r="H580" s="12"/>
      <c r="I580" s="12"/>
      <c r="J580" s="12"/>
    </row>
    <row r="581" spans="8:10" ht="15.75" customHeight="1">
      <c r="H581" s="12"/>
      <c r="I581" s="12"/>
      <c r="J581" s="12"/>
    </row>
    <row r="582" spans="8:10" ht="15.75" customHeight="1">
      <c r="H582" s="12"/>
      <c r="I582" s="12"/>
      <c r="J582" s="12"/>
    </row>
    <row r="583" spans="8:10" ht="15.75" customHeight="1">
      <c r="H583" s="12"/>
      <c r="I583" s="12"/>
      <c r="J583" s="12"/>
    </row>
    <row r="584" spans="8:10" ht="15.75" customHeight="1">
      <c r="H584" s="12"/>
      <c r="I584" s="12"/>
      <c r="J584" s="12"/>
    </row>
    <row r="585" spans="8:10" ht="15.75" customHeight="1">
      <c r="H585" s="12"/>
      <c r="I585" s="12"/>
      <c r="J585" s="12"/>
    </row>
    <row r="586" spans="8:10" ht="15.75" customHeight="1">
      <c r="H586" s="12"/>
      <c r="I586" s="12"/>
      <c r="J586" s="12"/>
    </row>
    <row r="587" spans="8:10" ht="15.75" customHeight="1">
      <c r="H587" s="12"/>
      <c r="I587" s="12"/>
      <c r="J587" s="12"/>
    </row>
    <row r="588" spans="8:10" ht="15.75" customHeight="1">
      <c r="H588" s="12"/>
      <c r="I588" s="12"/>
      <c r="J588" s="12"/>
    </row>
    <row r="589" spans="8:10" ht="15.75" customHeight="1">
      <c r="H589" s="12"/>
      <c r="I589" s="12"/>
      <c r="J589" s="12"/>
    </row>
    <row r="590" spans="8:10" ht="15.75" customHeight="1">
      <c r="H590" s="12"/>
      <c r="I590" s="12"/>
      <c r="J590" s="12"/>
    </row>
    <row r="591" spans="8:10" ht="15.75" customHeight="1">
      <c r="H591" s="12"/>
      <c r="I591" s="12"/>
      <c r="J591" s="12"/>
    </row>
    <row r="592" spans="8:10" ht="15.75" customHeight="1">
      <c r="H592" s="12"/>
      <c r="I592" s="12"/>
      <c r="J592" s="12"/>
    </row>
    <row r="593" spans="8:10" ht="15.75" customHeight="1">
      <c r="H593" s="12"/>
      <c r="I593" s="12"/>
      <c r="J593" s="12"/>
    </row>
    <row r="594" spans="8:10" ht="15.75" customHeight="1">
      <c r="H594" s="12"/>
      <c r="I594" s="12"/>
      <c r="J594" s="12"/>
    </row>
    <row r="595" spans="8:10" ht="15.75" customHeight="1">
      <c r="H595" s="12"/>
      <c r="I595" s="12"/>
      <c r="J595" s="12"/>
    </row>
    <row r="596" spans="8:10" ht="15.75" customHeight="1">
      <c r="H596" s="12"/>
      <c r="I596" s="12"/>
      <c r="J596" s="12"/>
    </row>
    <row r="597" spans="8:10" ht="15.75" customHeight="1">
      <c r="H597" s="12"/>
      <c r="I597" s="12"/>
      <c r="J597" s="12"/>
    </row>
    <row r="598" spans="8:10" ht="15.75" customHeight="1">
      <c r="H598" s="12"/>
      <c r="I598" s="12"/>
      <c r="J598" s="12"/>
    </row>
    <row r="599" spans="8:10" ht="15.75" customHeight="1">
      <c r="H599" s="12"/>
      <c r="I599" s="12"/>
      <c r="J599" s="12"/>
    </row>
    <row r="600" spans="8:10" ht="15.75" customHeight="1">
      <c r="H600" s="12"/>
      <c r="I600" s="12"/>
      <c r="J600" s="12"/>
    </row>
    <row r="601" spans="8:10" ht="15.75" customHeight="1">
      <c r="H601" s="12"/>
      <c r="I601" s="12"/>
      <c r="J601" s="12"/>
    </row>
    <row r="602" spans="8:10" ht="15.75" customHeight="1">
      <c r="H602" s="12"/>
      <c r="I602" s="12"/>
      <c r="J602" s="12"/>
    </row>
    <row r="603" spans="8:10" ht="15.75" customHeight="1">
      <c r="H603" s="12"/>
      <c r="I603" s="12"/>
      <c r="J603" s="12"/>
    </row>
    <row r="604" spans="8:10" ht="15.75" customHeight="1">
      <c r="H604" s="12"/>
      <c r="I604" s="12"/>
      <c r="J604" s="12"/>
    </row>
    <row r="605" spans="8:10" ht="15.75" customHeight="1">
      <c r="H605" s="12"/>
      <c r="I605" s="12"/>
      <c r="J605" s="12"/>
    </row>
    <row r="606" spans="8:10" ht="15.75" customHeight="1">
      <c r="H606" s="12"/>
      <c r="I606" s="12"/>
      <c r="J606" s="12"/>
    </row>
    <row r="607" spans="8:10" ht="15.75" customHeight="1">
      <c r="H607" s="12"/>
      <c r="I607" s="12"/>
      <c r="J607" s="12"/>
    </row>
    <row r="608" spans="8:10" ht="15.75" customHeight="1">
      <c r="H608" s="12"/>
      <c r="I608" s="12"/>
      <c r="J608" s="12"/>
    </row>
    <row r="609" spans="8:10" ht="15.75" customHeight="1">
      <c r="H609" s="12"/>
      <c r="I609" s="12"/>
      <c r="J609" s="12"/>
    </row>
    <row r="610" spans="8:10" ht="15.75" customHeight="1">
      <c r="H610" s="12"/>
      <c r="I610" s="12"/>
      <c r="J610" s="12"/>
    </row>
    <row r="611" spans="8:10" ht="15.75" customHeight="1">
      <c r="H611" s="12"/>
      <c r="I611" s="12"/>
      <c r="J611" s="12"/>
    </row>
    <row r="612" spans="8:10" ht="15.75" customHeight="1">
      <c r="H612" s="12"/>
      <c r="I612" s="12"/>
      <c r="J612" s="12"/>
    </row>
    <row r="613" spans="8:10" ht="15.75" customHeight="1">
      <c r="H613" s="12"/>
      <c r="I613" s="12"/>
      <c r="J613" s="12"/>
    </row>
    <row r="614" spans="8:10" ht="15.75" customHeight="1">
      <c r="H614" s="12"/>
      <c r="I614" s="12"/>
      <c r="J614" s="12"/>
    </row>
    <row r="615" spans="8:10" ht="15.75" customHeight="1">
      <c r="H615" s="12"/>
      <c r="I615" s="12"/>
      <c r="J615" s="12"/>
    </row>
    <row r="616" spans="8:10" ht="15.75" customHeight="1">
      <c r="H616" s="12"/>
      <c r="I616" s="12"/>
      <c r="J616" s="12"/>
    </row>
    <row r="617" spans="8:10" ht="15.75" customHeight="1">
      <c r="H617" s="12"/>
      <c r="I617" s="12"/>
      <c r="J617" s="12"/>
    </row>
    <row r="618" spans="8:10" ht="15.75" customHeight="1">
      <c r="H618" s="12"/>
      <c r="I618" s="12"/>
      <c r="J618" s="12"/>
    </row>
    <row r="619" spans="8:10" ht="15.75" customHeight="1">
      <c r="H619" s="12"/>
      <c r="I619" s="12"/>
      <c r="J619" s="12"/>
    </row>
    <row r="620" spans="8:10" ht="15.75" customHeight="1">
      <c r="H620" s="12"/>
      <c r="I620" s="12"/>
      <c r="J620" s="12"/>
    </row>
    <row r="621" spans="8:10" ht="15.75" customHeight="1">
      <c r="H621" s="12"/>
      <c r="I621" s="12"/>
      <c r="J621" s="12"/>
    </row>
    <row r="622" spans="8:10" ht="15.75" customHeight="1">
      <c r="H622" s="12"/>
      <c r="I622" s="12"/>
      <c r="J622" s="12"/>
    </row>
    <row r="623" spans="8:10" ht="15.75" customHeight="1">
      <c r="H623" s="12"/>
      <c r="I623" s="12"/>
      <c r="J623" s="12"/>
    </row>
    <row r="624" spans="8:10" ht="15.75" customHeight="1">
      <c r="H624" s="12"/>
      <c r="I624" s="12"/>
      <c r="J624" s="12"/>
    </row>
    <row r="625" spans="8:10" ht="15.75" customHeight="1">
      <c r="H625" s="12"/>
      <c r="I625" s="12"/>
      <c r="J625" s="12"/>
    </row>
    <row r="626" spans="8:10" ht="15.75" customHeight="1">
      <c r="H626" s="12"/>
      <c r="I626" s="12"/>
      <c r="J626" s="12"/>
    </row>
    <row r="627" spans="8:10" ht="15.75" customHeight="1">
      <c r="H627" s="12"/>
      <c r="I627" s="12"/>
      <c r="J627" s="12"/>
    </row>
    <row r="628" spans="8:10" ht="15.75" customHeight="1">
      <c r="H628" s="12"/>
      <c r="I628" s="12"/>
      <c r="J628" s="12"/>
    </row>
    <row r="629" spans="8:10" ht="15.75" customHeight="1">
      <c r="H629" s="12"/>
      <c r="I629" s="12"/>
      <c r="J629" s="12"/>
    </row>
    <row r="630" spans="8:10" ht="15.75" customHeight="1">
      <c r="H630" s="12"/>
      <c r="I630" s="12"/>
      <c r="J630" s="12"/>
    </row>
    <row r="631" spans="8:10" ht="15.75" customHeight="1">
      <c r="H631" s="12"/>
      <c r="I631" s="12"/>
      <c r="J631" s="12"/>
    </row>
    <row r="632" spans="8:10" ht="15.75" customHeight="1">
      <c r="H632" s="12"/>
      <c r="I632" s="12"/>
      <c r="J632" s="12"/>
    </row>
    <row r="633" spans="8:10" ht="15.75" customHeight="1">
      <c r="H633" s="12"/>
      <c r="I633" s="12"/>
      <c r="J633" s="12"/>
    </row>
    <row r="634" spans="8:10" ht="15.75" customHeight="1">
      <c r="H634" s="12"/>
      <c r="I634" s="12"/>
      <c r="J634" s="12"/>
    </row>
    <row r="635" spans="8:10" ht="15.75" customHeight="1">
      <c r="H635" s="12"/>
      <c r="I635" s="12"/>
      <c r="J635" s="12"/>
    </row>
    <row r="636" spans="8:10" ht="15.75" customHeight="1">
      <c r="H636" s="12"/>
      <c r="I636" s="12"/>
      <c r="J636" s="12"/>
    </row>
    <row r="637" spans="8:10" ht="15.75" customHeight="1">
      <c r="H637" s="12"/>
      <c r="I637" s="12"/>
      <c r="J637" s="12"/>
    </row>
    <row r="638" spans="8:10" ht="15.75" customHeight="1">
      <c r="H638" s="12"/>
      <c r="I638" s="12"/>
      <c r="J638" s="12"/>
    </row>
    <row r="639" spans="8:10" ht="15.75" customHeight="1">
      <c r="H639" s="12"/>
      <c r="I639" s="12"/>
      <c r="J639" s="12"/>
    </row>
    <row r="640" spans="8:10" ht="15.75" customHeight="1">
      <c r="H640" s="12"/>
      <c r="I640" s="12"/>
      <c r="J640" s="12"/>
    </row>
    <row r="641" spans="8:10" ht="15.75" customHeight="1">
      <c r="H641" s="12"/>
      <c r="I641" s="12"/>
      <c r="J641" s="12"/>
    </row>
    <row r="642" spans="8:10" ht="15.75" customHeight="1">
      <c r="H642" s="12"/>
      <c r="I642" s="12"/>
      <c r="J642" s="12"/>
    </row>
    <row r="643" spans="8:10" ht="15.75" customHeight="1">
      <c r="H643" s="12"/>
      <c r="I643" s="12"/>
      <c r="J643" s="12"/>
    </row>
    <row r="644" spans="8:10" ht="15.75" customHeight="1">
      <c r="H644" s="12"/>
      <c r="I644" s="12"/>
      <c r="J644" s="12"/>
    </row>
    <row r="645" spans="8:10" ht="15.75" customHeight="1">
      <c r="H645" s="12"/>
      <c r="I645" s="12"/>
      <c r="J645" s="12"/>
    </row>
    <row r="646" spans="8:10" ht="15.75" customHeight="1">
      <c r="H646" s="12"/>
      <c r="I646" s="12"/>
      <c r="J646" s="12"/>
    </row>
    <row r="647" spans="8:10" ht="15.75" customHeight="1">
      <c r="H647" s="12"/>
      <c r="I647" s="12"/>
      <c r="J647" s="12"/>
    </row>
    <row r="648" spans="8:10" ht="15.75" customHeight="1">
      <c r="H648" s="12"/>
      <c r="I648" s="12"/>
      <c r="J648" s="12"/>
    </row>
    <row r="649" spans="8:10" ht="15.75" customHeight="1">
      <c r="H649" s="12"/>
      <c r="I649" s="12"/>
      <c r="J649" s="12"/>
    </row>
    <row r="650" spans="8:10" ht="15.75" customHeight="1">
      <c r="H650" s="12"/>
      <c r="I650" s="12"/>
      <c r="J650" s="12"/>
    </row>
    <row r="651" spans="8:10" ht="15.75" customHeight="1">
      <c r="H651" s="12"/>
      <c r="I651" s="12"/>
      <c r="J651" s="12"/>
    </row>
    <row r="652" spans="8:10" ht="15.75" customHeight="1">
      <c r="H652" s="12"/>
      <c r="I652" s="12"/>
      <c r="J652" s="12"/>
    </row>
    <row r="653" spans="8:10" ht="15.75" customHeight="1">
      <c r="H653" s="12"/>
      <c r="I653" s="12"/>
      <c r="J653" s="12"/>
    </row>
    <row r="654" spans="8:10" ht="15.75" customHeight="1">
      <c r="H654" s="12"/>
      <c r="I654" s="12"/>
      <c r="J654" s="12"/>
    </row>
    <row r="655" spans="8:10" ht="15.75" customHeight="1">
      <c r="H655" s="12"/>
      <c r="I655" s="12"/>
      <c r="J655" s="12"/>
    </row>
    <row r="656" spans="8:10" ht="15.75" customHeight="1">
      <c r="H656" s="12"/>
      <c r="I656" s="12"/>
      <c r="J656" s="12"/>
    </row>
    <row r="657" spans="8:10" ht="15.75" customHeight="1">
      <c r="H657" s="12"/>
      <c r="I657" s="12"/>
      <c r="J657" s="12"/>
    </row>
    <row r="658" spans="8:10" ht="15.75" customHeight="1">
      <c r="H658" s="12"/>
      <c r="I658" s="12"/>
      <c r="J658" s="12"/>
    </row>
    <row r="659" spans="8:10" ht="15.75" customHeight="1">
      <c r="H659" s="12"/>
      <c r="I659" s="12"/>
      <c r="J659" s="12"/>
    </row>
    <row r="660" spans="8:10" ht="15.75" customHeight="1">
      <c r="H660" s="12"/>
      <c r="I660" s="12"/>
      <c r="J660" s="12"/>
    </row>
    <row r="661" spans="8:10" ht="15.75" customHeight="1">
      <c r="H661" s="12"/>
      <c r="I661" s="12"/>
      <c r="J661" s="12"/>
    </row>
    <row r="662" spans="8:10" ht="15.75" customHeight="1">
      <c r="H662" s="12"/>
      <c r="I662" s="12"/>
      <c r="J662" s="12"/>
    </row>
    <row r="663" spans="8:10" ht="15.75" customHeight="1">
      <c r="H663" s="12"/>
      <c r="I663" s="12"/>
      <c r="J663" s="12"/>
    </row>
    <row r="664" spans="8:10" ht="15.75" customHeight="1">
      <c r="H664" s="12"/>
      <c r="I664" s="12"/>
      <c r="J664" s="12"/>
    </row>
    <row r="665" spans="8:10" ht="15.75" customHeight="1">
      <c r="H665" s="12"/>
      <c r="I665" s="12"/>
      <c r="J665" s="12"/>
    </row>
    <row r="666" spans="8:10" ht="15.75" customHeight="1">
      <c r="H666" s="12"/>
      <c r="I666" s="12"/>
      <c r="J666" s="12"/>
    </row>
    <row r="667" spans="8:10" ht="15.75" customHeight="1">
      <c r="H667" s="12"/>
      <c r="I667" s="12"/>
      <c r="J667" s="12"/>
    </row>
    <row r="668" spans="8:10" ht="15.75" customHeight="1">
      <c r="H668" s="12"/>
      <c r="I668" s="12"/>
      <c r="J668" s="12"/>
    </row>
    <row r="669" spans="8:10" ht="15.75" customHeight="1">
      <c r="H669" s="12"/>
      <c r="I669" s="12"/>
      <c r="J669" s="12"/>
    </row>
    <row r="670" spans="8:10" ht="15.75" customHeight="1">
      <c r="H670" s="12"/>
      <c r="I670" s="12"/>
      <c r="J670" s="12"/>
    </row>
    <row r="671" spans="8:10" ht="15.75" customHeight="1">
      <c r="H671" s="12"/>
      <c r="I671" s="12"/>
      <c r="J671" s="12"/>
    </row>
    <row r="672" spans="8:10" ht="15.75" customHeight="1">
      <c r="H672" s="12"/>
      <c r="I672" s="12"/>
      <c r="J672" s="12"/>
    </row>
    <row r="673" spans="8:10" ht="15.75" customHeight="1">
      <c r="H673" s="12"/>
      <c r="I673" s="12"/>
      <c r="J673" s="12"/>
    </row>
    <row r="674" spans="8:10" ht="15.75" customHeight="1">
      <c r="H674" s="12"/>
      <c r="I674" s="12"/>
      <c r="J674" s="12"/>
    </row>
    <row r="675" spans="8:10" ht="15.75" customHeight="1">
      <c r="H675" s="12"/>
      <c r="I675" s="12"/>
      <c r="J675" s="12"/>
    </row>
    <row r="676" spans="8:10" ht="15.75" customHeight="1">
      <c r="H676" s="12"/>
      <c r="I676" s="12"/>
      <c r="J676" s="12"/>
    </row>
    <row r="677" spans="8:10" ht="15.75" customHeight="1">
      <c r="H677" s="12"/>
      <c r="I677" s="12"/>
      <c r="J677" s="12"/>
    </row>
    <row r="678" spans="8:10" ht="15.75" customHeight="1">
      <c r="H678" s="12"/>
      <c r="I678" s="12"/>
      <c r="J678" s="12"/>
    </row>
    <row r="679" spans="8:10" ht="15.75" customHeight="1">
      <c r="H679" s="12"/>
      <c r="I679" s="12"/>
      <c r="J679" s="12"/>
    </row>
    <row r="680" spans="8:10" ht="15.75" customHeight="1">
      <c r="H680" s="12"/>
      <c r="I680" s="12"/>
      <c r="J680" s="12"/>
    </row>
    <row r="681" spans="8:10" ht="15.75" customHeight="1">
      <c r="H681" s="12"/>
      <c r="I681" s="12"/>
      <c r="J681" s="12"/>
    </row>
    <row r="682" spans="8:10" ht="15.75" customHeight="1">
      <c r="H682" s="12"/>
      <c r="I682" s="12"/>
      <c r="J682" s="12"/>
    </row>
    <row r="683" spans="8:10" ht="15.75" customHeight="1">
      <c r="H683" s="12"/>
      <c r="I683" s="12"/>
      <c r="J683" s="12"/>
    </row>
    <row r="684" spans="8:10" ht="15.75" customHeight="1">
      <c r="H684" s="12"/>
      <c r="I684" s="12"/>
      <c r="J684" s="12"/>
    </row>
    <row r="685" spans="8:10" ht="15.75" customHeight="1">
      <c r="H685" s="12"/>
      <c r="I685" s="12"/>
      <c r="J685" s="12"/>
    </row>
    <row r="686" spans="8:10" ht="15.75" customHeight="1">
      <c r="H686" s="12"/>
      <c r="I686" s="12"/>
      <c r="J686" s="12"/>
    </row>
    <row r="687" spans="8:10" ht="15.75" customHeight="1">
      <c r="H687" s="12"/>
      <c r="I687" s="12"/>
      <c r="J687" s="12"/>
    </row>
    <row r="688" spans="8:10" ht="15.75" customHeight="1">
      <c r="H688" s="12"/>
      <c r="I688" s="12"/>
      <c r="J688" s="12"/>
    </row>
    <row r="689" spans="8:10" ht="15.75" customHeight="1">
      <c r="H689" s="12"/>
      <c r="I689" s="12"/>
      <c r="J689" s="12"/>
    </row>
    <row r="690" spans="8:10" ht="15.75" customHeight="1">
      <c r="H690" s="12"/>
      <c r="I690" s="12"/>
      <c r="J690" s="12"/>
    </row>
    <row r="691" spans="8:10" ht="15.75" customHeight="1">
      <c r="H691" s="12"/>
      <c r="I691" s="12"/>
      <c r="J691" s="12"/>
    </row>
    <row r="692" spans="8:10" ht="15.75" customHeight="1">
      <c r="H692" s="12"/>
      <c r="I692" s="12"/>
      <c r="J692" s="12"/>
    </row>
    <row r="693" spans="8:10" ht="15.75" customHeight="1">
      <c r="H693" s="12"/>
      <c r="I693" s="12"/>
      <c r="J693" s="12"/>
    </row>
    <row r="694" spans="8:10" ht="15.75" customHeight="1">
      <c r="H694" s="12"/>
      <c r="I694" s="12"/>
      <c r="J694" s="12"/>
    </row>
    <row r="695" spans="8:10" ht="15.75" customHeight="1">
      <c r="H695" s="12"/>
      <c r="I695" s="12"/>
      <c r="J695" s="12"/>
    </row>
    <row r="696" spans="8:10" ht="15.75" customHeight="1">
      <c r="H696" s="12"/>
      <c r="I696" s="12"/>
      <c r="J696" s="12"/>
    </row>
    <row r="697" spans="8:10" ht="15.75" customHeight="1">
      <c r="H697" s="12"/>
      <c r="I697" s="12"/>
      <c r="J697" s="12"/>
    </row>
    <row r="698" spans="8:10" ht="15.75" customHeight="1">
      <c r="H698" s="12"/>
      <c r="I698" s="12"/>
      <c r="J698" s="12"/>
    </row>
    <row r="699" spans="8:10" ht="15.75" customHeight="1">
      <c r="H699" s="12"/>
      <c r="I699" s="12"/>
      <c r="J699" s="12"/>
    </row>
    <row r="700" spans="8:10" ht="15.75" customHeight="1">
      <c r="H700" s="12"/>
      <c r="I700" s="12"/>
      <c r="J700" s="12"/>
    </row>
    <row r="701" spans="8:10" ht="15.75" customHeight="1">
      <c r="H701" s="12"/>
      <c r="I701" s="12"/>
      <c r="J701" s="12"/>
    </row>
    <row r="702" spans="8:10" ht="15.75" customHeight="1">
      <c r="H702" s="12"/>
      <c r="I702" s="12"/>
      <c r="J702" s="12"/>
    </row>
    <row r="703" spans="8:10" ht="15.75" customHeight="1">
      <c r="H703" s="12"/>
      <c r="I703" s="12"/>
      <c r="J703" s="12"/>
    </row>
    <row r="704" spans="8:10" ht="15.75" customHeight="1">
      <c r="H704" s="12"/>
      <c r="I704" s="12"/>
      <c r="J704" s="12"/>
    </row>
    <row r="705" spans="8:10" ht="15.75" customHeight="1">
      <c r="H705" s="12"/>
      <c r="I705" s="12"/>
      <c r="J705" s="12"/>
    </row>
    <row r="706" spans="8:10" ht="15.75" customHeight="1">
      <c r="H706" s="12"/>
      <c r="I706" s="12"/>
      <c r="J706" s="12"/>
    </row>
    <row r="707" spans="8:10" ht="15.75" customHeight="1">
      <c r="H707" s="12"/>
      <c r="I707" s="12"/>
      <c r="J707" s="12"/>
    </row>
    <row r="708" spans="8:10" ht="15.75" customHeight="1">
      <c r="H708" s="12"/>
      <c r="I708" s="12"/>
      <c r="J708" s="12"/>
    </row>
    <row r="709" spans="8:10" ht="15.75" customHeight="1">
      <c r="H709" s="12"/>
      <c r="I709" s="12"/>
      <c r="J709" s="12"/>
    </row>
    <row r="710" spans="8:10" ht="15.75" customHeight="1">
      <c r="H710" s="12"/>
      <c r="I710" s="12"/>
      <c r="J710" s="12"/>
    </row>
    <row r="711" spans="8:10" ht="15.75" customHeight="1">
      <c r="H711" s="12"/>
      <c r="I711" s="12"/>
      <c r="J711" s="12"/>
    </row>
    <row r="712" spans="8:10" ht="15.75" customHeight="1">
      <c r="H712" s="12"/>
      <c r="I712" s="12"/>
      <c r="J712" s="12"/>
    </row>
    <row r="713" spans="8:10" ht="15.75" customHeight="1">
      <c r="H713" s="12"/>
      <c r="I713" s="12"/>
      <c r="J713" s="12"/>
    </row>
    <row r="714" spans="8:10" ht="15.75" customHeight="1">
      <c r="H714" s="12"/>
      <c r="I714" s="12"/>
      <c r="J714" s="12"/>
    </row>
    <row r="715" spans="8:10" ht="15.75" customHeight="1">
      <c r="H715" s="12"/>
      <c r="I715" s="12"/>
      <c r="J715" s="12"/>
    </row>
    <row r="716" spans="8:10" ht="15.75" customHeight="1">
      <c r="H716" s="12"/>
      <c r="I716" s="12"/>
      <c r="J716" s="12"/>
    </row>
    <row r="717" spans="8:10" ht="15.75" customHeight="1">
      <c r="H717" s="12"/>
      <c r="I717" s="12"/>
      <c r="J717" s="12"/>
    </row>
    <row r="718" spans="8:10" ht="15.75" customHeight="1">
      <c r="H718" s="12"/>
      <c r="I718" s="12"/>
      <c r="J718" s="12"/>
    </row>
    <row r="719" spans="8:10" ht="15.75" customHeight="1">
      <c r="H719" s="12"/>
      <c r="I719" s="12"/>
      <c r="J719" s="12"/>
    </row>
    <row r="720" spans="8:10" ht="15.75" customHeight="1">
      <c r="H720" s="12"/>
      <c r="I720" s="12"/>
      <c r="J720" s="12"/>
    </row>
    <row r="721" spans="8:10" ht="15.75" customHeight="1">
      <c r="H721" s="12"/>
      <c r="I721" s="12"/>
      <c r="J721" s="12"/>
    </row>
    <row r="722" spans="8:10" ht="15.75" customHeight="1">
      <c r="H722" s="12"/>
      <c r="I722" s="12"/>
      <c r="J722" s="12"/>
    </row>
    <row r="723" spans="8:10" ht="15.75" customHeight="1">
      <c r="H723" s="12"/>
      <c r="I723" s="12"/>
      <c r="J723" s="12"/>
    </row>
    <row r="724" spans="8:10" ht="15.75" customHeight="1">
      <c r="H724" s="12"/>
      <c r="I724" s="12"/>
      <c r="J724" s="12"/>
    </row>
    <row r="725" spans="8:10" ht="15.75" customHeight="1">
      <c r="H725" s="12"/>
      <c r="I725" s="12"/>
      <c r="J725" s="12"/>
    </row>
    <row r="726" spans="8:10" ht="15.75" customHeight="1">
      <c r="H726" s="12"/>
      <c r="I726" s="12"/>
      <c r="J726" s="12"/>
    </row>
    <row r="727" spans="8:10" ht="15.75" customHeight="1">
      <c r="H727" s="12"/>
      <c r="I727" s="12"/>
      <c r="J727" s="12"/>
    </row>
    <row r="728" spans="8:10" ht="15.75" customHeight="1">
      <c r="H728" s="12"/>
      <c r="I728" s="12"/>
      <c r="J728" s="12"/>
    </row>
    <row r="729" spans="8:10" ht="15.75" customHeight="1">
      <c r="H729" s="12"/>
      <c r="I729" s="12"/>
      <c r="J729" s="12"/>
    </row>
    <row r="730" spans="8:10" ht="15.75" customHeight="1">
      <c r="H730" s="12"/>
      <c r="I730" s="12"/>
      <c r="J730" s="12"/>
    </row>
    <row r="731" spans="8:10" ht="15.75" customHeight="1">
      <c r="H731" s="12"/>
      <c r="I731" s="12"/>
      <c r="J731" s="12"/>
    </row>
    <row r="732" spans="8:10" ht="15.75" customHeight="1">
      <c r="H732" s="12"/>
      <c r="I732" s="12"/>
      <c r="J732" s="12"/>
    </row>
    <row r="733" spans="8:10" ht="15.75" customHeight="1">
      <c r="H733" s="12"/>
      <c r="I733" s="12"/>
      <c r="J733" s="12"/>
    </row>
    <row r="734" spans="8:10" ht="15.75" customHeight="1">
      <c r="H734" s="12"/>
      <c r="I734" s="12"/>
      <c r="J734" s="12"/>
    </row>
    <row r="735" spans="8:10" ht="15.75" customHeight="1">
      <c r="H735" s="12"/>
      <c r="I735" s="12"/>
      <c r="J735" s="12"/>
    </row>
    <row r="736" spans="8:10" ht="15.75" customHeight="1">
      <c r="H736" s="12"/>
      <c r="I736" s="12"/>
      <c r="J736" s="12"/>
    </row>
    <row r="737" spans="8:10" ht="15.75" customHeight="1">
      <c r="H737" s="12"/>
      <c r="I737" s="12"/>
      <c r="J737" s="12"/>
    </row>
    <row r="738" spans="8:10" ht="15.75" customHeight="1">
      <c r="H738" s="12"/>
      <c r="I738" s="12"/>
      <c r="J738" s="12"/>
    </row>
    <row r="739" spans="8:10" ht="15.75" customHeight="1">
      <c r="H739" s="12"/>
      <c r="I739" s="12"/>
      <c r="J739" s="12"/>
    </row>
    <row r="740" spans="8:10" ht="15.75" customHeight="1">
      <c r="H740" s="12"/>
      <c r="I740" s="12"/>
      <c r="J740" s="12"/>
    </row>
    <row r="741" spans="8:10" ht="15.75" customHeight="1">
      <c r="H741" s="12"/>
      <c r="I741" s="12"/>
      <c r="J741" s="12"/>
    </row>
    <row r="742" spans="8:10" ht="15.75" customHeight="1">
      <c r="H742" s="12"/>
      <c r="I742" s="12"/>
      <c r="J742" s="12"/>
    </row>
    <row r="743" spans="8:10" ht="15.75" customHeight="1">
      <c r="H743" s="12"/>
      <c r="I743" s="12"/>
      <c r="J743" s="12"/>
    </row>
    <row r="744" spans="8:10" ht="15.75" customHeight="1">
      <c r="H744" s="12"/>
      <c r="I744" s="12"/>
      <c r="J744" s="12"/>
    </row>
    <row r="745" spans="8:10" ht="15.75" customHeight="1">
      <c r="H745" s="12"/>
      <c r="I745" s="12"/>
      <c r="J745" s="12"/>
    </row>
    <row r="746" spans="8:10" ht="15.75" customHeight="1">
      <c r="H746" s="12"/>
      <c r="I746" s="12"/>
      <c r="J746" s="12"/>
    </row>
    <row r="747" spans="8:10" ht="15.75" customHeight="1">
      <c r="H747" s="12"/>
      <c r="I747" s="12"/>
      <c r="J747" s="12"/>
    </row>
    <row r="748" spans="8:10" ht="15.75" customHeight="1">
      <c r="H748" s="12"/>
      <c r="I748" s="12"/>
      <c r="J748" s="12"/>
    </row>
    <row r="749" spans="8:10" ht="15.75" customHeight="1">
      <c r="H749" s="12"/>
      <c r="I749" s="12"/>
      <c r="J749" s="12"/>
    </row>
    <row r="750" spans="8:10" ht="15.75" customHeight="1">
      <c r="H750" s="12"/>
      <c r="I750" s="12"/>
      <c r="J750" s="12"/>
    </row>
    <row r="751" spans="8:10" ht="15.75" customHeight="1">
      <c r="H751" s="12"/>
      <c r="I751" s="12"/>
      <c r="J751" s="12"/>
    </row>
    <row r="752" spans="8:10" ht="15.75" customHeight="1">
      <c r="H752" s="12"/>
      <c r="I752" s="12"/>
      <c r="J752" s="12"/>
    </row>
    <row r="753" spans="8:10" ht="15.75" customHeight="1">
      <c r="H753" s="12"/>
      <c r="I753" s="12"/>
      <c r="J753" s="12"/>
    </row>
    <row r="754" spans="8:10" ht="15.75" customHeight="1">
      <c r="H754" s="12"/>
      <c r="I754" s="12"/>
      <c r="J754" s="12"/>
    </row>
    <row r="755" spans="8:10" ht="15.75" customHeight="1">
      <c r="H755" s="12"/>
      <c r="I755" s="12"/>
      <c r="J755" s="12"/>
    </row>
    <row r="756" spans="8:10" ht="15.75" customHeight="1">
      <c r="H756" s="12"/>
      <c r="I756" s="12"/>
      <c r="J756" s="12"/>
    </row>
    <row r="757" spans="8:10" ht="15.75" customHeight="1">
      <c r="H757" s="12"/>
      <c r="I757" s="12"/>
      <c r="J757" s="12"/>
    </row>
    <row r="758" spans="8:10" ht="15.75" customHeight="1">
      <c r="H758" s="12"/>
      <c r="I758" s="12"/>
      <c r="J758" s="12"/>
    </row>
    <row r="759" spans="8:10" ht="15.75" customHeight="1">
      <c r="H759" s="12"/>
      <c r="I759" s="12"/>
      <c r="J759" s="12"/>
    </row>
    <row r="760" spans="8:10" ht="15.75" customHeight="1">
      <c r="H760" s="12"/>
      <c r="I760" s="12"/>
      <c r="J760" s="12"/>
    </row>
    <row r="761" spans="8:10" ht="15.75" customHeight="1">
      <c r="H761" s="12"/>
      <c r="I761" s="12"/>
      <c r="J761" s="12"/>
    </row>
    <row r="762" spans="8:10" ht="15.75" customHeight="1">
      <c r="H762" s="12"/>
      <c r="I762" s="12"/>
      <c r="J762" s="12"/>
    </row>
    <row r="763" spans="8:10" ht="15.75" customHeight="1">
      <c r="H763" s="12"/>
      <c r="I763" s="12"/>
      <c r="J763" s="12"/>
    </row>
    <row r="764" spans="8:10" ht="15.75" customHeight="1">
      <c r="H764" s="12"/>
      <c r="I764" s="12"/>
      <c r="J764" s="12"/>
    </row>
    <row r="765" spans="8:10" ht="15.75" customHeight="1">
      <c r="H765" s="12"/>
      <c r="I765" s="12"/>
      <c r="J765" s="12"/>
    </row>
    <row r="766" spans="8:10" ht="15.75" customHeight="1">
      <c r="H766" s="12"/>
      <c r="I766" s="12"/>
      <c r="J766" s="12"/>
    </row>
    <row r="767" spans="8:10" ht="15.75" customHeight="1">
      <c r="H767" s="12"/>
      <c r="I767" s="12"/>
      <c r="J767" s="12"/>
    </row>
    <row r="768" spans="8:10" ht="15.75" customHeight="1">
      <c r="H768" s="12"/>
      <c r="I768" s="12"/>
      <c r="J768" s="12"/>
    </row>
    <row r="769" spans="8:10" ht="15.75" customHeight="1">
      <c r="H769" s="12"/>
      <c r="I769" s="12"/>
      <c r="J769" s="12"/>
    </row>
    <row r="770" spans="8:10" ht="15.75" customHeight="1">
      <c r="H770" s="12"/>
      <c r="I770" s="12"/>
      <c r="J770" s="12"/>
    </row>
    <row r="771" spans="8:10" ht="15.75" customHeight="1">
      <c r="H771" s="12"/>
      <c r="I771" s="12"/>
      <c r="J771" s="12"/>
    </row>
    <row r="772" spans="8:10" ht="15.75" customHeight="1">
      <c r="H772" s="12"/>
      <c r="I772" s="12"/>
      <c r="J772" s="12"/>
    </row>
    <row r="773" spans="8:10" ht="15.75" customHeight="1">
      <c r="H773" s="12"/>
      <c r="I773" s="12"/>
      <c r="J773" s="12"/>
    </row>
    <row r="774" spans="8:10" ht="15.75" customHeight="1">
      <c r="H774" s="12"/>
      <c r="I774" s="12"/>
      <c r="J774" s="12"/>
    </row>
    <row r="775" spans="8:10" ht="15.75" customHeight="1">
      <c r="H775" s="12"/>
      <c r="I775" s="12"/>
      <c r="J775" s="12"/>
    </row>
    <row r="776" spans="8:10" ht="15.75" customHeight="1">
      <c r="H776" s="12"/>
      <c r="I776" s="12"/>
      <c r="J776" s="12"/>
    </row>
    <row r="777" spans="8:10" ht="15.75" customHeight="1">
      <c r="H777" s="12"/>
      <c r="I777" s="12"/>
      <c r="J777" s="12"/>
    </row>
    <row r="778" spans="8:10" ht="15.75" customHeight="1">
      <c r="H778" s="12"/>
      <c r="I778" s="12"/>
      <c r="J778" s="12"/>
    </row>
    <row r="779" spans="8:10" ht="15.75" customHeight="1">
      <c r="H779" s="12"/>
      <c r="I779" s="12"/>
      <c r="J779" s="12"/>
    </row>
    <row r="780" spans="8:10" ht="15.75" customHeight="1">
      <c r="H780" s="12"/>
      <c r="I780" s="12"/>
      <c r="J780" s="12"/>
    </row>
    <row r="781" spans="8:10" ht="15.75" customHeight="1">
      <c r="H781" s="12"/>
      <c r="I781" s="12"/>
      <c r="J781" s="12"/>
    </row>
  </sheetData>
  <sortState ref="A2:AU781">
    <sortCondition ref="AF2:AF781"/>
    <sortCondition descending="1" ref="Z2:Z781"/>
  </sortState>
  <pageMargins left="0.19685039370078741" right="0.19685039370078741" top="0.15748031496062992" bottom="0.15748031496062992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1000"/>
  <sheetViews>
    <sheetView workbookViewId="0">
      <selection activeCell="C1" sqref="C1"/>
    </sheetView>
  </sheetViews>
  <sheetFormatPr defaultColWidth="14.42578125" defaultRowHeight="15" customHeight="1"/>
  <cols>
    <col min="1" max="1" width="10.85546875" customWidth="1"/>
    <col min="2" max="2" width="4" bestFit="1" customWidth="1"/>
    <col min="3" max="3" width="18.85546875" bestFit="1" customWidth="1"/>
    <col min="4" max="5" width="11.7109375" bestFit="1" customWidth="1"/>
    <col min="6" max="6" width="31.85546875" bestFit="1" customWidth="1"/>
    <col min="7" max="7" width="7" bestFit="1" customWidth="1"/>
    <col min="8" max="8" width="5.28515625" bestFit="1" customWidth="1"/>
    <col min="9" max="9" width="3" bestFit="1" customWidth="1"/>
    <col min="10" max="10" width="2" bestFit="1" customWidth="1"/>
    <col min="11" max="11" width="3" bestFit="1" customWidth="1"/>
    <col min="12" max="12" width="7" bestFit="1" customWidth="1"/>
    <col min="13" max="13" width="2" bestFit="1" customWidth="1"/>
    <col min="14" max="14" width="3" bestFit="1" customWidth="1"/>
    <col min="15" max="15" width="2" bestFit="1" customWidth="1"/>
    <col min="16" max="16" width="10.85546875" customWidth="1"/>
    <col min="17" max="17" width="3" bestFit="1" customWidth="1"/>
    <col min="18" max="18" width="10.85546875" customWidth="1"/>
    <col min="19" max="23" width="2" bestFit="1" customWidth="1"/>
    <col min="24" max="24" width="9.5703125" bestFit="1" customWidth="1"/>
    <col min="25" max="26" width="2" bestFit="1" customWidth="1"/>
    <col min="27" max="32" width="6.5703125" bestFit="1" customWidth="1"/>
    <col min="33" max="33" width="4.28515625" bestFit="1" customWidth="1"/>
    <col min="34" max="34" width="4.140625" bestFit="1" customWidth="1"/>
    <col min="35" max="39" width="10.85546875" customWidth="1"/>
  </cols>
  <sheetData>
    <row r="1" spans="1:47" s="11" customFormat="1" ht="168" customHeight="1">
      <c r="A1" s="30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2" t="s">
        <v>7</v>
      </c>
      <c r="I1" s="32" t="s">
        <v>8</v>
      </c>
      <c r="J1" s="32" t="s">
        <v>9</v>
      </c>
      <c r="K1" s="33" t="s">
        <v>10</v>
      </c>
      <c r="L1" s="33" t="s">
        <v>11</v>
      </c>
      <c r="M1" s="33" t="s">
        <v>12</v>
      </c>
      <c r="N1" s="33" t="s">
        <v>13</v>
      </c>
      <c r="O1" s="33" t="s">
        <v>14</v>
      </c>
      <c r="P1" s="33" t="s">
        <v>15</v>
      </c>
      <c r="Q1" s="33" t="s">
        <v>16</v>
      </c>
      <c r="R1" s="33" t="s">
        <v>15</v>
      </c>
      <c r="S1" s="33" t="s">
        <v>17</v>
      </c>
      <c r="T1" s="33" t="s">
        <v>18</v>
      </c>
      <c r="U1" s="33" t="s">
        <v>19</v>
      </c>
      <c r="V1" s="33" t="s">
        <v>20</v>
      </c>
      <c r="W1" s="33" t="s">
        <v>21</v>
      </c>
      <c r="X1" s="33" t="s">
        <v>22</v>
      </c>
      <c r="Y1" s="33" t="s">
        <v>23</v>
      </c>
      <c r="Z1" s="33" t="s">
        <v>24</v>
      </c>
      <c r="AA1" s="34" t="s">
        <v>25</v>
      </c>
      <c r="AB1" s="33" t="s">
        <v>26</v>
      </c>
      <c r="AC1" s="33" t="s">
        <v>27</v>
      </c>
      <c r="AD1" s="33" t="s">
        <v>28</v>
      </c>
      <c r="AE1" s="33" t="s">
        <v>29</v>
      </c>
      <c r="AF1" s="33" t="s">
        <v>30</v>
      </c>
      <c r="AG1" s="33" t="s">
        <v>31</v>
      </c>
      <c r="AH1" s="33" t="s">
        <v>32</v>
      </c>
      <c r="AI1" s="33" t="s">
        <v>33</v>
      </c>
      <c r="AJ1" s="33" t="s">
        <v>34</v>
      </c>
      <c r="AK1" s="33" t="s">
        <v>35</v>
      </c>
      <c r="AL1" s="33" t="s">
        <v>36</v>
      </c>
      <c r="AM1" s="63" t="s">
        <v>37</v>
      </c>
      <c r="AN1" s="64"/>
      <c r="AO1" s="64"/>
      <c r="AP1" s="35"/>
      <c r="AQ1" s="35"/>
      <c r="AR1" s="35"/>
      <c r="AS1" s="35"/>
      <c r="AT1" s="35"/>
      <c r="AU1" s="35"/>
    </row>
    <row r="2" spans="1:47" ht="15.75" customHeight="1">
      <c r="A2" s="3" t="s">
        <v>38</v>
      </c>
      <c r="B2" s="4">
        <v>260</v>
      </c>
      <c r="C2" s="4" t="s">
        <v>355</v>
      </c>
      <c r="D2" s="4" t="s">
        <v>67</v>
      </c>
      <c r="E2" s="4" t="s">
        <v>356</v>
      </c>
      <c r="F2" s="4" t="s">
        <v>225</v>
      </c>
      <c r="G2" s="4">
        <v>600775</v>
      </c>
      <c r="H2" s="4" t="s">
        <v>59</v>
      </c>
      <c r="I2" s="5">
        <v>17</v>
      </c>
      <c r="J2" s="5">
        <v>2</v>
      </c>
      <c r="K2" s="53">
        <v>0</v>
      </c>
      <c r="L2" s="61">
        <v>20.75</v>
      </c>
      <c r="M2" s="57">
        <v>4</v>
      </c>
      <c r="N2" s="4">
        <v>11</v>
      </c>
      <c r="O2" s="4">
        <v>4</v>
      </c>
      <c r="P2" s="4" t="s">
        <v>42</v>
      </c>
      <c r="Q2" s="4">
        <v>10</v>
      </c>
      <c r="R2" s="4" t="s">
        <v>42</v>
      </c>
      <c r="S2" s="4">
        <v>0</v>
      </c>
      <c r="T2" s="3">
        <v>0</v>
      </c>
      <c r="U2" s="3">
        <v>0</v>
      </c>
      <c r="V2" s="4">
        <v>5</v>
      </c>
      <c r="W2" s="4">
        <v>0</v>
      </c>
      <c r="X2" s="4">
        <v>0</v>
      </c>
      <c r="Y2" s="4">
        <v>0</v>
      </c>
      <c r="Z2" s="4">
        <v>0</v>
      </c>
      <c r="AA2" s="6">
        <f t="shared" ref="AA2:AA7" si="0">L2+M2+N2+S2+V2</f>
        <v>40.75</v>
      </c>
      <c r="AB2" s="6">
        <f t="shared" ref="AB2:AB7" si="1">AA2+IF(P2="ΠΑΤΡΕΩN",4,0)+IF(R2="ΠΑΤΡΕΩN",10,0)+IF(U2="ΠΑΤΡΕΩN",T2,0)+IF(X2="ΠΑΤΡΕΩN",W2,0)+IF(Z2="ΠΑΤΡΕΩN",Y2,0)</f>
        <v>54.75</v>
      </c>
      <c r="AC2" s="6">
        <f t="shared" ref="AC2:AC7" si="2">AA2+IF(P2="ΑΙΓΙΑΛΕΙΑΣ",4,0)+IF(R2="ΑΙΓΙΑΛΕΙΑΣ",10,0)+IF(U2="ΑΙΓΙΑΛΕΙΑΣ",T2,0)+IF(X2="ΑΙΓΙΑΛΕΙΑΣ",W2,0)+IF(Z2="ΑΙΓΙΑΛΕΙΑΣ",Y2,0)</f>
        <v>40.75</v>
      </c>
      <c r="AD2" s="6">
        <f t="shared" ref="AD2:AD7" si="3">AA2+IF(P2="ΔΥΤΙΚΗΣ ΑΧΑΪΑΣ",4,0)+IF(R2="ΔΥΤΙΚΗΣ ΑΧΑΪΑΣ",10,0)+IF(U2="ΔΥΤΙΚΗΣ ΑΧΑΪΑΣ",T2,0)+IF(X2="ΔΥΤΙΚΗΣ ΑΧΑΪΑΣ",W2,0)+IF(Z2="ΔΥΤΙΚΗΣ ΑΧΑΪΑΣ",Y2,0)</f>
        <v>40.75</v>
      </c>
      <c r="AE2" s="6">
        <f t="shared" ref="AE2:AE7" si="4">AA2+IF(P2="ΕΡΥΜΑΝΘΟΥ",4,0)+IF(R2="ΕΡΥΜΑΝΘΟΥ",10,0)+IF(U2="ΕΡΥΜΑΝΘΟΥ",T2,0)+IF(X2="ΕΡΥΜΑΝΘΟΥ",W2,0)+IF(Z2="ΕΡΥΜΑΝΘΟΥ",Y2,0)</f>
        <v>40.75</v>
      </c>
      <c r="AF2" s="6">
        <f t="shared" ref="AF2:AF7" si="5">AA2+IF(P2="ΚΑΛΑΒΡΥΤΩΝ",4,0)+IF(R2="ΚΑΛΑΒΡΥΤΩΝ",10,0)+IF(U2="ΚΑΛΑΒΡΥΤΩΝ",T2,0)+IF(X2="ΚΑΛΑΒΡΥΤΩΝ",W2,0)+IF(Z2="ΚΑΛΑΒΡΥΤΩΝ",Y2,0)</f>
        <v>40.75</v>
      </c>
      <c r="AG2" s="4" t="s">
        <v>43</v>
      </c>
      <c r="AH2" s="4" t="s">
        <v>43</v>
      </c>
      <c r="AI2" s="4"/>
      <c r="AJ2" s="3" t="s">
        <v>44</v>
      </c>
      <c r="AK2" s="4" t="s">
        <v>50</v>
      </c>
      <c r="AL2" s="7">
        <v>0</v>
      </c>
      <c r="AM2" s="1" t="s">
        <v>357</v>
      </c>
      <c r="AN2" s="2"/>
      <c r="AO2" s="2"/>
      <c r="AP2" s="2"/>
      <c r="AQ2" s="2"/>
      <c r="AR2" s="2"/>
      <c r="AS2" s="2"/>
      <c r="AT2" s="2"/>
      <c r="AU2" s="2"/>
    </row>
    <row r="3" spans="1:47" s="23" customFormat="1" ht="15.75" customHeight="1">
      <c r="A3" s="17" t="s">
        <v>46</v>
      </c>
      <c r="B3" s="18">
        <v>244</v>
      </c>
      <c r="C3" s="18" t="s">
        <v>66</v>
      </c>
      <c r="D3" s="18" t="s">
        <v>80</v>
      </c>
      <c r="E3" s="13" t="s">
        <v>81</v>
      </c>
      <c r="F3" s="18" t="s">
        <v>193</v>
      </c>
      <c r="G3" s="18">
        <v>605142</v>
      </c>
      <c r="H3" s="18" t="s">
        <v>59</v>
      </c>
      <c r="I3" s="19">
        <v>15</v>
      </c>
      <c r="J3" s="19">
        <v>9</v>
      </c>
      <c r="K3" s="54">
        <v>25</v>
      </c>
      <c r="L3" s="62">
        <v>18.75</v>
      </c>
      <c r="M3" s="58">
        <v>4</v>
      </c>
      <c r="N3" s="18">
        <v>29</v>
      </c>
      <c r="O3" s="18">
        <v>4</v>
      </c>
      <c r="P3" s="18" t="s">
        <v>42</v>
      </c>
      <c r="Q3" s="18"/>
      <c r="R3" s="18"/>
      <c r="S3" s="13">
        <v>0</v>
      </c>
      <c r="T3" s="13">
        <v>0</v>
      </c>
      <c r="U3" s="13">
        <v>0</v>
      </c>
      <c r="V3" s="18">
        <v>0</v>
      </c>
      <c r="W3" s="18">
        <v>0</v>
      </c>
      <c r="X3" s="18">
        <v>0</v>
      </c>
      <c r="Y3" s="13">
        <v>0</v>
      </c>
      <c r="Z3" s="13">
        <v>0</v>
      </c>
      <c r="AA3" s="20">
        <f t="shared" si="0"/>
        <v>51.75</v>
      </c>
      <c r="AB3" s="20">
        <f t="shared" si="1"/>
        <v>55.75</v>
      </c>
      <c r="AC3" s="20">
        <f t="shared" si="2"/>
        <v>51.75</v>
      </c>
      <c r="AD3" s="20">
        <f t="shared" si="3"/>
        <v>51.75</v>
      </c>
      <c r="AE3" s="20">
        <f t="shared" si="4"/>
        <v>51.75</v>
      </c>
      <c r="AF3" s="20">
        <f t="shared" si="5"/>
        <v>51.75</v>
      </c>
      <c r="AG3" s="17" t="s">
        <v>44</v>
      </c>
      <c r="AH3" s="17" t="s">
        <v>65</v>
      </c>
      <c r="AI3" s="17"/>
      <c r="AJ3" s="17" t="s">
        <v>44</v>
      </c>
      <c r="AK3" s="18" t="s">
        <v>50</v>
      </c>
      <c r="AL3" s="18">
        <v>0</v>
      </c>
      <c r="AM3" s="21" t="s">
        <v>194</v>
      </c>
      <c r="AN3" s="22"/>
      <c r="AO3" s="22"/>
      <c r="AP3" s="22"/>
      <c r="AQ3" s="22"/>
      <c r="AR3" s="22"/>
      <c r="AS3" s="22"/>
      <c r="AT3" s="22"/>
      <c r="AU3" s="22"/>
    </row>
    <row r="4" spans="1:47" s="23" customFormat="1" ht="15.75" customHeight="1">
      <c r="A4" s="17" t="s">
        <v>81</v>
      </c>
      <c r="B4" s="18">
        <v>350</v>
      </c>
      <c r="C4" s="27" t="s">
        <v>424</v>
      </c>
      <c r="D4" s="27" t="s">
        <v>425</v>
      </c>
      <c r="E4" s="15" t="s">
        <v>97</v>
      </c>
      <c r="F4" s="27" t="s">
        <v>426</v>
      </c>
      <c r="G4" s="28">
        <v>598464</v>
      </c>
      <c r="H4" s="27" t="s">
        <v>59</v>
      </c>
      <c r="I4" s="28">
        <v>18</v>
      </c>
      <c r="J4" s="28">
        <v>3</v>
      </c>
      <c r="K4" s="55">
        <v>12</v>
      </c>
      <c r="L4" s="62">
        <v>22.375</v>
      </c>
      <c r="M4" s="59">
        <v>4</v>
      </c>
      <c r="N4" s="28">
        <v>0</v>
      </c>
      <c r="O4" s="28">
        <v>4</v>
      </c>
      <c r="P4" s="27" t="s">
        <v>42</v>
      </c>
      <c r="Q4" s="28">
        <v>10</v>
      </c>
      <c r="R4" s="27" t="s">
        <v>42</v>
      </c>
      <c r="S4" s="16">
        <v>0</v>
      </c>
      <c r="T4" s="16">
        <v>0</v>
      </c>
      <c r="U4" s="16">
        <v>0</v>
      </c>
      <c r="V4" s="28">
        <v>0</v>
      </c>
      <c r="W4" s="28">
        <v>0</v>
      </c>
      <c r="X4" s="28">
        <v>0</v>
      </c>
      <c r="Y4" s="16">
        <v>0</v>
      </c>
      <c r="Z4" s="16">
        <v>0</v>
      </c>
      <c r="AA4" s="20">
        <f t="shared" si="0"/>
        <v>26.375</v>
      </c>
      <c r="AB4" s="20">
        <f t="shared" si="1"/>
        <v>40.375</v>
      </c>
      <c r="AC4" s="20">
        <f t="shared" si="2"/>
        <v>26.375</v>
      </c>
      <c r="AD4" s="20">
        <f t="shared" si="3"/>
        <v>26.375</v>
      </c>
      <c r="AE4" s="20">
        <f t="shared" si="4"/>
        <v>26.375</v>
      </c>
      <c r="AF4" s="20">
        <f t="shared" si="5"/>
        <v>26.375</v>
      </c>
      <c r="AG4" s="27" t="s">
        <v>43</v>
      </c>
      <c r="AH4" s="27" t="s">
        <v>43</v>
      </c>
      <c r="AI4" s="29"/>
      <c r="AJ4" s="27" t="s">
        <v>45</v>
      </c>
      <c r="AK4" s="29"/>
      <c r="AL4" s="28">
        <v>0</v>
      </c>
      <c r="AM4" s="21" t="s">
        <v>427</v>
      </c>
      <c r="AN4" s="22"/>
      <c r="AO4" s="22"/>
      <c r="AP4" s="22"/>
      <c r="AQ4" s="22"/>
      <c r="AR4" s="22"/>
      <c r="AS4" s="22"/>
      <c r="AT4" s="22"/>
      <c r="AU4" s="22"/>
    </row>
    <row r="5" spans="1:47" s="23" customFormat="1" ht="15.75" customHeight="1">
      <c r="A5" s="17" t="s">
        <v>38</v>
      </c>
      <c r="B5" s="18">
        <v>115</v>
      </c>
      <c r="C5" s="18" t="s">
        <v>266</v>
      </c>
      <c r="D5" s="18" t="s">
        <v>92</v>
      </c>
      <c r="E5" s="13" t="s">
        <v>267</v>
      </c>
      <c r="F5" s="18" t="s">
        <v>268</v>
      </c>
      <c r="G5" s="18">
        <v>593561</v>
      </c>
      <c r="H5" s="18" t="s">
        <v>59</v>
      </c>
      <c r="I5" s="19">
        <v>17</v>
      </c>
      <c r="J5" s="19">
        <v>0</v>
      </c>
      <c r="K5" s="54">
        <v>1</v>
      </c>
      <c r="L5" s="62">
        <v>20.5</v>
      </c>
      <c r="M5" s="58">
        <v>4</v>
      </c>
      <c r="N5" s="18">
        <v>5</v>
      </c>
      <c r="O5" s="18">
        <v>4</v>
      </c>
      <c r="P5" s="18" t="s">
        <v>64</v>
      </c>
      <c r="Q5" s="18">
        <v>0</v>
      </c>
      <c r="R5" s="18">
        <v>0</v>
      </c>
      <c r="S5" s="13">
        <v>0</v>
      </c>
      <c r="T5" s="13">
        <v>0</v>
      </c>
      <c r="U5" s="13">
        <v>0</v>
      </c>
      <c r="V5" s="18">
        <v>0</v>
      </c>
      <c r="W5" s="18">
        <v>0</v>
      </c>
      <c r="X5" s="18">
        <v>0</v>
      </c>
      <c r="Y5" s="13">
        <v>0</v>
      </c>
      <c r="Z5" s="13">
        <v>0</v>
      </c>
      <c r="AA5" s="20">
        <f t="shared" si="0"/>
        <v>29.5</v>
      </c>
      <c r="AB5" s="20">
        <f t="shared" si="1"/>
        <v>29.5</v>
      </c>
      <c r="AC5" s="20">
        <f t="shared" si="2"/>
        <v>33.5</v>
      </c>
      <c r="AD5" s="20">
        <f t="shared" si="3"/>
        <v>29.5</v>
      </c>
      <c r="AE5" s="20">
        <f t="shared" si="4"/>
        <v>29.5</v>
      </c>
      <c r="AF5" s="20">
        <f t="shared" si="5"/>
        <v>29.5</v>
      </c>
      <c r="AG5" s="18" t="s">
        <v>43</v>
      </c>
      <c r="AH5" s="17" t="s">
        <v>65</v>
      </c>
      <c r="AI5" s="18"/>
      <c r="AJ5" s="17" t="s">
        <v>44</v>
      </c>
      <c r="AK5" s="18" t="s">
        <v>50</v>
      </c>
      <c r="AL5" s="25">
        <v>0</v>
      </c>
      <c r="AM5" s="26" t="s">
        <v>269</v>
      </c>
      <c r="AN5" s="22"/>
      <c r="AO5" s="22"/>
      <c r="AP5" s="22"/>
      <c r="AQ5" s="22"/>
      <c r="AR5" s="22"/>
      <c r="AS5" s="22"/>
      <c r="AT5" s="22"/>
      <c r="AU5" s="22"/>
    </row>
    <row r="6" spans="1:47" s="23" customFormat="1" ht="15.75" customHeight="1">
      <c r="A6" s="17" t="s">
        <v>81</v>
      </c>
      <c r="B6" s="18">
        <v>201</v>
      </c>
      <c r="C6" s="18" t="s">
        <v>257</v>
      </c>
      <c r="D6" s="18" t="s">
        <v>69</v>
      </c>
      <c r="E6" s="13" t="s">
        <v>73</v>
      </c>
      <c r="F6" s="18" t="s">
        <v>258</v>
      </c>
      <c r="G6" s="18">
        <v>612962</v>
      </c>
      <c r="H6" s="18" t="s">
        <v>59</v>
      </c>
      <c r="I6" s="19">
        <v>16</v>
      </c>
      <c r="J6" s="19">
        <v>3</v>
      </c>
      <c r="K6" s="54">
        <v>16</v>
      </c>
      <c r="L6" s="62">
        <v>19.5</v>
      </c>
      <c r="M6" s="58">
        <v>4</v>
      </c>
      <c r="N6" s="18">
        <v>11</v>
      </c>
      <c r="O6" s="18">
        <v>4</v>
      </c>
      <c r="P6" s="18" t="s">
        <v>42</v>
      </c>
      <c r="Q6" s="18">
        <v>10</v>
      </c>
      <c r="R6" s="18" t="s">
        <v>42</v>
      </c>
      <c r="S6" s="13">
        <v>0</v>
      </c>
      <c r="T6" s="13">
        <v>0</v>
      </c>
      <c r="U6" s="13">
        <v>0</v>
      </c>
      <c r="V6" s="18">
        <v>0</v>
      </c>
      <c r="W6" s="18">
        <v>0</v>
      </c>
      <c r="X6" s="18">
        <v>0</v>
      </c>
      <c r="Y6" s="13">
        <v>0</v>
      </c>
      <c r="Z6" s="13">
        <v>0</v>
      </c>
      <c r="AA6" s="20">
        <f t="shared" si="0"/>
        <v>34.5</v>
      </c>
      <c r="AB6" s="20">
        <f t="shared" si="1"/>
        <v>48.5</v>
      </c>
      <c r="AC6" s="20">
        <f t="shared" si="2"/>
        <v>34.5</v>
      </c>
      <c r="AD6" s="20">
        <f t="shared" si="3"/>
        <v>34.5</v>
      </c>
      <c r="AE6" s="20">
        <f t="shared" si="4"/>
        <v>34.5</v>
      </c>
      <c r="AF6" s="20">
        <f t="shared" si="5"/>
        <v>34.5</v>
      </c>
      <c r="AG6" s="18" t="s">
        <v>43</v>
      </c>
      <c r="AH6" s="17" t="s">
        <v>65</v>
      </c>
      <c r="AI6" s="18"/>
      <c r="AJ6" s="17" t="s">
        <v>44</v>
      </c>
      <c r="AK6" s="18" t="s">
        <v>50</v>
      </c>
      <c r="AL6" s="24" t="s">
        <v>259</v>
      </c>
      <c r="AM6" s="21" t="s">
        <v>260</v>
      </c>
      <c r="AN6" s="22"/>
      <c r="AO6" s="22"/>
      <c r="AP6" s="22"/>
      <c r="AQ6" s="22"/>
      <c r="AR6" s="22"/>
      <c r="AS6" s="22"/>
      <c r="AT6" s="22"/>
      <c r="AU6" s="22"/>
    </row>
    <row r="7" spans="1:47" ht="15.75" customHeight="1">
      <c r="A7" s="3" t="s">
        <v>375</v>
      </c>
      <c r="B7" s="4">
        <v>315</v>
      </c>
      <c r="C7" s="8" t="s">
        <v>376</v>
      </c>
      <c r="D7" s="8" t="s">
        <v>377</v>
      </c>
      <c r="E7" s="8" t="s">
        <v>40</v>
      </c>
      <c r="F7" s="8" t="s">
        <v>378</v>
      </c>
      <c r="G7" s="9">
        <v>621846</v>
      </c>
      <c r="H7" s="8" t="s">
        <v>59</v>
      </c>
      <c r="I7" s="9">
        <v>10</v>
      </c>
      <c r="J7" s="9">
        <v>6</v>
      </c>
      <c r="K7" s="56">
        <v>22</v>
      </c>
      <c r="L7" s="61">
        <v>10.875</v>
      </c>
      <c r="M7" s="60">
        <v>0</v>
      </c>
      <c r="N7" s="9">
        <v>0</v>
      </c>
      <c r="O7" s="9">
        <v>4</v>
      </c>
      <c r="P7" s="8" t="s">
        <v>42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3</v>
      </c>
      <c r="X7" s="8" t="s">
        <v>42</v>
      </c>
      <c r="Y7" s="9">
        <v>0</v>
      </c>
      <c r="Z7" s="9">
        <v>0</v>
      </c>
      <c r="AA7" s="6">
        <f t="shared" si="0"/>
        <v>10.875</v>
      </c>
      <c r="AB7" s="6">
        <f t="shared" si="1"/>
        <v>17.875</v>
      </c>
      <c r="AC7" s="6">
        <f t="shared" si="2"/>
        <v>10.875</v>
      </c>
      <c r="AD7" s="6">
        <f t="shared" si="3"/>
        <v>10.875</v>
      </c>
      <c r="AE7" s="6">
        <f t="shared" si="4"/>
        <v>10.875</v>
      </c>
      <c r="AF7" s="6">
        <f t="shared" si="5"/>
        <v>10.875</v>
      </c>
      <c r="AG7" s="8" t="s">
        <v>43</v>
      </c>
      <c r="AH7" s="8" t="s">
        <v>43</v>
      </c>
      <c r="AI7" s="10"/>
      <c r="AJ7" s="8" t="s">
        <v>45</v>
      </c>
      <c r="AK7" s="10"/>
      <c r="AL7" s="9">
        <v>0</v>
      </c>
      <c r="AM7" s="1" t="s">
        <v>379</v>
      </c>
      <c r="AN7" s="2"/>
      <c r="AO7" s="2"/>
      <c r="AP7" s="2"/>
      <c r="AQ7" s="2"/>
      <c r="AR7" s="2"/>
      <c r="AS7" s="2"/>
      <c r="AT7" s="2"/>
      <c r="AU7" s="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M1:AO1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ΜΟΝΟ ΕΙΔΙΚΗ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Γιώτα-Κώστας</dc:creator>
  <cp:lastModifiedBy>user</cp:lastModifiedBy>
  <cp:lastPrinted>2018-09-06T08:13:06Z</cp:lastPrinted>
  <dcterms:created xsi:type="dcterms:W3CDTF">2018-09-05T20:29:53Z</dcterms:created>
  <dcterms:modified xsi:type="dcterms:W3CDTF">2018-09-06T09:00:01Z</dcterms:modified>
</cp:coreProperties>
</file>